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<sst xmlns="http://schemas.openxmlformats.org/spreadsheetml/2006/main" count="149" uniqueCount="50">
  <si>
    <t xml:space="preserve">Project Name</t>
  </si>
  <si>
    <t xml:space="preserve">Groupwareserver for Medical Office</t>
  </si>
  <si>
    <t xml:space="preserve">Project Description</t>
  </si>
  <si>
    <t xml:space="preserve">Finding a Groupware Server for a Polyclinic</t>
  </si>
  <si>
    <t xml:space="preserve">Cost Center</t>
  </si>
  <si>
    <t xml:space="preserve">Responsible Person</t>
  </si>
  <si>
    <t xml:space="preserve">Software</t>
  </si>
  <si>
    <t xml:space="preserve">Groupware 1</t>
  </si>
  <si>
    <t xml:space="preserve">Groupware 2</t>
  </si>
  <si>
    <t xml:space="preserve">Groupware 3</t>
  </si>
  <si>
    <t xml:space="preserve">Groupware 4</t>
  </si>
  <si>
    <t xml:space="preserve">Mailserver</t>
  </si>
  <si>
    <t xml:space="preserve">Function</t>
  </si>
  <si>
    <t xml:space="preserve">Importance</t>
  </si>
  <si>
    <t xml:space="preserve">E-Mail</t>
  </si>
  <si>
    <t xml:space="preserve">5 - Critical</t>
  </si>
  <si>
    <t xml:space="preserve">Supported</t>
  </si>
  <si>
    <t xml:space="preserve">Contacts</t>
  </si>
  <si>
    <t xml:space="preserve">Unsupported</t>
  </si>
  <si>
    <t xml:space="preserve">Calendar</t>
  </si>
  <si>
    <t xml:space="preserve">Chat</t>
  </si>
  <si>
    <t xml:space="preserve">2 - Nice to Have</t>
  </si>
  <si>
    <t xml:space="preserve">File Management</t>
  </si>
  <si>
    <t xml:space="preserve">3 - Good to Have</t>
  </si>
  <si>
    <t xml:space="preserve">Total Points for Function</t>
  </si>
  <si>
    <t xml:space="preserve">User Features</t>
  </si>
  <si>
    <t xml:space="preserve">Mobile Phone Compatibility</t>
  </si>
  <si>
    <t xml:space="preserve">Group E-Mails</t>
  </si>
  <si>
    <t xml:space="preserve">4 - Need</t>
  </si>
  <si>
    <t xml:space="preserve">Single Sign-On</t>
  </si>
  <si>
    <t xml:space="preserve">Easy Sorting Rules</t>
  </si>
  <si>
    <t xml:space="preserve">Calendar Resources</t>
  </si>
  <si>
    <t xml:space="preserve">Total Points for User Features</t>
  </si>
  <si>
    <t xml:space="preserve">Admin Features</t>
  </si>
  <si>
    <t xml:space="preserve">UCS Management Integration</t>
  </si>
  <si>
    <t xml:space="preserve">UCS App-Center</t>
  </si>
  <si>
    <t xml:space="preserve">Nagios Integration</t>
  </si>
  <si>
    <t xml:space="preserve">Support Available</t>
  </si>
  <si>
    <t xml:space="preserve">Total Points for Admin Features</t>
  </si>
  <si>
    <t xml:space="preserve">Legal Features</t>
  </si>
  <si>
    <t xml:space="preserve">E-Mail transfer Logging</t>
  </si>
  <si>
    <t xml:space="preserve">Fully on Premises</t>
  </si>
  <si>
    <t xml:space="preserve">Two Factor Authentication</t>
  </si>
  <si>
    <t xml:space="preserve">Total Points for Legal Features</t>
  </si>
  <si>
    <t xml:space="preserve">Total Points</t>
  </si>
  <si>
    <t xml:space="preserve">Initial Costs</t>
  </si>
  <si>
    <t xml:space="preserve">Annual Costs</t>
  </si>
  <si>
    <t xml:space="preserve">Five Year Price</t>
  </si>
  <si>
    <t xml:space="preserve">Critical Error</t>
  </si>
  <si>
    <t xml:space="preserve">Five Year Price per Point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</si>
</sst>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&quot;TRUE&quot;;&quot;TRUE&quot;;&quot;FALSE&quot;"/>
    <numFmt numFmtId="166" formatCode="[$$-409]#,##0.00;[RED]\-[$$-409]#,##0.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name val="Lohit Devanagari"/>
        <charset val="1"/>
        <family val="2"/>
        <color rgb="FF006600"/>
      </font>
      <fill>
        <patternFill>
          <bgColor rgb="FFCCFFCC"/>
        </patternFill>
      </fill>
    </dxf>
    <dxf>
      <font>
        <name val="Lohit Devanagari"/>
        <charset val="1"/>
        <family val="2"/>
        <color rgb="FFFFFFFF"/>
      </font>
      <fill>
        <patternFill>
          <bgColor rgb="FFCC0000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6"/>
  <sheetViews>
    <sheetView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G66" activeCellId="0" sqref="G66"/>
    </sheetView>
  </sheetViews>
  <sheetFormatPr defaultRowHeight="12.8" zeroHeight="false" outlineLevelRow="0" outlineLevelCol="0"/>
  <cols>
    <col collapsed="false" customWidth="true" hidden="false" outlineLevel="0" max="1" min="1" style="0" width="25.29"/>
    <col collapsed="false" customWidth="true" hidden="false" outlineLevel="0" max="2" min="2" style="0" width="15.29"/>
    <col collapsed="false" customWidth="true" hidden="false" outlineLevel="0" max="7" min="3" style="0" width="11.73"/>
    <col collapsed="false" customWidth="true" hidden="false" outlineLevel="0" max="1025" min="8" style="0" width="8.54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</row>
    <row r="2" customFormat="false" ht="12.8" hidden="false" customHeight="false" outlineLevel="0" collapsed="false">
      <c r="A2" s="1" t="s">
        <v>2</v>
      </c>
      <c r="B2" s="2" t="s">
        <v>3</v>
      </c>
      <c r="C2" s="2"/>
      <c r="D2" s="2"/>
      <c r="E2" s="2"/>
      <c r="F2" s="2"/>
      <c r="G2" s="2"/>
    </row>
    <row r="3" customFormat="false" ht="12.8" hidden="false" customHeight="false" outlineLevel="0" collapsed="false">
      <c r="A3" s="1" t="s">
        <v>4</v>
      </c>
      <c r="B3" s="3"/>
      <c r="C3" s="3"/>
      <c r="D3" s="3"/>
      <c r="E3" s="3"/>
      <c r="F3" s="3"/>
      <c r="G3" s="3"/>
    </row>
    <row r="4" customFormat="false" ht="12.8" hidden="false" customHeight="false" outlineLevel="0" collapsed="false">
      <c r="A4" s="1" t="s">
        <v>5</v>
      </c>
      <c r="B4" s="3"/>
      <c r="C4" s="3"/>
      <c r="D4" s="3"/>
      <c r="E4" s="3"/>
      <c r="F4" s="3"/>
      <c r="G4" s="3"/>
    </row>
    <row r="6" customFormat="false" ht="12.8" hidden="false" customHeight="false" outlineLevel="0" collapsed="false">
      <c r="A6" s="4" t="s">
        <v>6</v>
      </c>
      <c r="B6" s="4"/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</row>
    <row r="7" customFormat="false" ht="12.8" hidden="false" customHeight="false" outlineLevel="0" collapsed="false">
      <c r="A7" s="6"/>
    </row>
    <row r="8" customFormat="false" ht="12.8" hidden="false" customHeight="false" outlineLevel="0" collapsed="false">
      <c r="A8" s="1" t="s">
        <v>12</v>
      </c>
      <c r="B8" s="1" t="s">
        <v>13</v>
      </c>
      <c r="C8" s="7" t="str">
        <f aca="false">IF(C$6=0,"",C$6)</f>
        <v>Groupware 1</v>
      </c>
      <c r="D8" s="7" t="str">
        <f aca="false">IF(D$6=0,"",D$6)</f>
        <v>Groupware 2</v>
      </c>
      <c r="E8" s="7" t="str">
        <f aca="false">IF(E$6=0,"",E$6)</f>
        <v>Groupware 3</v>
      </c>
      <c r="F8" s="7" t="str">
        <f aca="false">IF(F$6=0,"",F$6)</f>
        <v>Groupware 4</v>
      </c>
      <c r="G8" s="7" t="str">
        <f aca="false">IF(G$6=0,"",G$6)</f>
        <v>Mailserver</v>
      </c>
    </row>
    <row r="9" customFormat="false" ht="12.8" hidden="false" customHeight="false" outlineLevel="0" collapsed="false">
      <c r="A9" s="5" t="s">
        <v>14</v>
      </c>
      <c r="B9" s="5" t="s">
        <v>15</v>
      </c>
      <c r="C9" s="8" t="s">
        <v>16</v>
      </c>
      <c r="D9" s="8" t="s">
        <v>16</v>
      </c>
      <c r="E9" s="8" t="s">
        <v>16</v>
      </c>
      <c r="F9" s="8" t="s">
        <v>16</v>
      </c>
      <c r="G9" s="8" t="s">
        <v>16</v>
      </c>
    </row>
    <row r="10" customFormat="false" ht="12.8" hidden="false" customHeight="false" outlineLevel="0" collapsed="false">
      <c r="A10" s="5" t="s">
        <v>17</v>
      </c>
      <c r="B10" s="5" t="s">
        <v>15</v>
      </c>
      <c r="C10" s="8" t="s">
        <v>16</v>
      </c>
      <c r="D10" s="8" t="s">
        <v>16</v>
      </c>
      <c r="E10" s="8" t="s">
        <v>16</v>
      </c>
      <c r="F10" s="8" t="s">
        <v>16</v>
      </c>
      <c r="G10" s="8" t="s">
        <v>18</v>
      </c>
    </row>
    <row r="11" customFormat="false" ht="12.8" hidden="false" customHeight="false" outlineLevel="0" collapsed="false">
      <c r="A11" s="5" t="s">
        <v>19</v>
      </c>
      <c r="B11" s="5" t="s">
        <v>15</v>
      </c>
      <c r="C11" s="8" t="s">
        <v>16</v>
      </c>
      <c r="D11" s="8" t="s">
        <v>16</v>
      </c>
      <c r="E11" s="8" t="s">
        <v>16</v>
      </c>
      <c r="F11" s="8" t="s">
        <v>16</v>
      </c>
      <c r="G11" s="8" t="s">
        <v>18</v>
      </c>
    </row>
    <row r="12" customFormat="false" ht="12.8" hidden="false" customHeight="false" outlineLevel="0" collapsed="false">
      <c r="A12" s="5" t="s">
        <v>20</v>
      </c>
      <c r="B12" s="5" t="s">
        <v>21</v>
      </c>
      <c r="C12" s="8" t="s">
        <v>18</v>
      </c>
      <c r="D12" s="8" t="s">
        <v>16</v>
      </c>
      <c r="E12" s="8" t="s">
        <v>18</v>
      </c>
      <c r="F12" s="8" t="s">
        <v>18</v>
      </c>
      <c r="G12" s="8" t="s">
        <v>18</v>
      </c>
    </row>
    <row r="13" customFormat="false" ht="12.8" hidden="false" customHeight="false" outlineLevel="0" collapsed="false">
      <c r="A13" s="5" t="s">
        <v>22</v>
      </c>
      <c r="B13" s="5" t="s">
        <v>23</v>
      </c>
      <c r="C13" s="8" t="s">
        <v>16</v>
      </c>
      <c r="D13" s="8" t="s">
        <v>18</v>
      </c>
      <c r="E13" s="8" t="s">
        <v>16</v>
      </c>
      <c r="F13" s="8" t="s">
        <v>18</v>
      </c>
      <c r="G13" s="8" t="s">
        <v>18</v>
      </c>
    </row>
    <row r="14" customFormat="false" ht="12.8" hidden="false" customHeight="false" outlineLevel="0" collapsed="false">
      <c r="A14" s="9"/>
      <c r="B14" s="9"/>
      <c r="C14" s="8"/>
      <c r="D14" s="8"/>
      <c r="E14" s="8"/>
      <c r="F14" s="8"/>
      <c r="G14" s="8"/>
    </row>
    <row r="15" customFormat="false" ht="12.8" hidden="false" customHeight="false" outlineLevel="0" collapsed="false">
      <c r="A15" s="9"/>
      <c r="B15" s="9"/>
      <c r="C15" s="8"/>
      <c r="D15" s="8"/>
      <c r="E15" s="8"/>
      <c r="F15" s="8"/>
      <c r="G15" s="8"/>
    </row>
    <row r="16" customFormat="false" ht="12.8" hidden="false" customHeight="false" outlineLevel="0" collapsed="false">
      <c r="A16" s="9"/>
      <c r="B16" s="9"/>
      <c r="C16" s="8"/>
      <c r="D16" s="8"/>
      <c r="E16" s="8"/>
      <c r="F16" s="8"/>
      <c r="G16" s="8"/>
    </row>
    <row r="17" customFormat="false" ht="12.8" hidden="false" customHeight="false" outlineLevel="0" collapsed="false">
      <c r="A17" s="9"/>
      <c r="B17" s="9"/>
      <c r="C17" s="8"/>
      <c r="D17" s="8"/>
      <c r="E17" s="8"/>
      <c r="F17" s="8"/>
      <c r="G17" s="8"/>
    </row>
    <row r="18" customFormat="false" ht="12.8" hidden="false" customHeight="false" outlineLevel="0" collapsed="false">
      <c r="A18" s="9"/>
      <c r="B18" s="9"/>
      <c r="C18" s="8"/>
      <c r="D18" s="8"/>
      <c r="E18" s="8"/>
      <c r="F18" s="8"/>
      <c r="G18" s="8"/>
    </row>
    <row r="19" customFormat="false" ht="12.8" hidden="false" customHeight="false" outlineLevel="0" collapsed="false">
      <c r="A19" s="4" t="s">
        <v>24</v>
      </c>
      <c r="B19" s="4"/>
      <c r="C19" s="7" t="n">
        <f aca="false">IF(AND(C9="Supported",$B9="1 - Wish"),1)+IF(AND(C9="Supported",$B9="2 - Nice to Have"),2)+IF(AND(C9="Supported",$B9="3 - Good to Have"),3)+IF(AND(C9="Supported",$B9="4 - Need"),4)+IF(AND(C9="Supported",$B9="5 - Critical"),5)+IF(AND(C10="Supported",$B10="1 - Wish"),1)+IF(AND(C10="Supported",$B10="2 - Nice to Have"),2)+IF(AND(C10="Supported",$B10="3 - Good to Have"),3)+IF(AND(C10="Supported",$B10="4 - Need"),4)+IF(AND(C10="Supported",$B10="5 - Critical"),5)+IF(AND(C11="Supported",$B11="1 - Wish"),1)+IF(AND(C11="Supported",$B11="2 - Nice to Have"),2)+IF(AND(C11="Supported",$B11="3 - Good to Have"),3)+IF(AND(C11="Supported",$B11="4 - Need"),4)+IF(AND(C11="Supported",$B11="5 - Critical"),5)+IF(AND(C12="Supported",$B12="1 - Wish"),1)+IF(AND(C12="Supported",$B12="2 - Nice to Have"),2)+IF(AND(C12="Supported",$B12="3 - Good to Have"),3)+IF(AND(C12="Supported",$B12="4 - Need"),4)+IF(AND(C12="Supported",$B12="5 - Critical"),5)+IF(AND(C13="Supported",$B13="1 - Wish"),1)+IF(AND(C13="Supported",$B13="2 - Nice to Have"),2)+IF(AND(C13="Supported",$B13="3 - Good to Have"),3)+IF(AND(C13="Supported",$B13="4 - Need"),4)+IF(AND(C13="Supported",$B13="5 - Critical"),5)+IF(AND(C14="Supported",$B14="1 - Wish"),1)+IF(AND(C14="Supported",$B14="2 - Nice to Have"),2)+IF(AND(C14="Supported",$B14="3 - Good to Have"),3)+IF(AND(C14="Supported",$B14="4 - Need"),4)+IF(AND(C14="Supported",$B14="5 - Critical"),5)+IF(AND(C15="Supported",$B15="1 - Wish"),1)+IF(AND(C15="Supported",$B15="2 - Nice to Have"),2)+IF(AND(C15="Supported",$B15="3 - Good to Have"),3)+IF(AND(C15="Supported",$B15="4 - Need"),4)+IF(AND(C15="Supported",$B15="5 - Critical"),5)+IF(AND(C16="Supported",$B16="1 - Wish"),1)+IF(AND(C16="Supported",$B16="2 - Nice to Have"),2)+IF(AND(C16="Supported",$B16="3 - Good to Have"),3)+IF(AND(C16="Supported",$B16="4 - Need"),4)+IF(AND(C16="Supported",$B16="5 - Critical"),5)+IF(AND(C17="Supported",$B17="1 - Wish"),1)+IF(AND(C17="Supported",$B17="2 - Nice to Have"),2)+IF(AND(C17="Supported",$B17="3 - Good to Have"),3)+IF(AND(C17="Supported",$B17="4 - Need"),4)+IF(AND(C17="Supported",$B17="5 - Critical"),5)+IF(AND(C18="Supported",$B18="1 - Wish"),1)+IF(AND(C18="Supported",$B18="2 - Nice to Have"),2)+IF(AND(C18="Supported",$B18="3 - Good to Have"),3)+IF(AND(C18="Supported",$B18="4 - Need"),4)+IF(AND(C18="Supported",$B18="5 - Critical"),5)</f>
        <v>18</v>
      </c>
      <c r="D19" s="7" t="n">
        <f aca="false">IF(AND(D9="Supported",$B9="1 - Wish"),1)+IF(AND(D9="Supported",$B9="2 - Nice to Have"),2)+IF(AND(D9="Supported",$B9="3 - Good to Have"),3)+IF(AND(D9="Supported",$B9="4 - Need"),4)+IF(AND(D9="Supported",$B9="5 - Critical"),5)+IF(AND(D10="Supported",$B10="1 - Wish"),1)+IF(AND(D10="Supported",$B10="2 - Nice to Have"),2)+IF(AND(D10="Supported",$B10="3 - Good to Have"),3)+IF(AND(D10="Supported",$B10="4 - Need"),4)+IF(AND(D10="Supported",$B10="5 - Critical"),5)+IF(AND(D11="Supported",$B11="1 - Wish"),1)+IF(AND(D11="Supported",$B11="2 - Nice to Have"),2)+IF(AND(D11="Supported",$B11="3 - Good to Have"),3)+IF(AND(D11="Supported",$B11="4 - Need"),4)+IF(AND(D11="Supported",$B11="5 - Critical"),5)+IF(AND(D12="Supported",$B12="1 - Wish"),1)+IF(AND(D12="Supported",$B12="2 - Nice to Have"),2)+IF(AND(D12="Supported",$B12="3 - Good to Have"),3)+IF(AND(D12="Supported",$B12="4 - Need"),4)+IF(AND(D12="Supported",$B12="5 - Critical"),5)+IF(AND(D13="Supported",$B13="1 - Wish"),1)+IF(AND(D13="Supported",$B13="2 - Nice to Have"),2)+IF(AND(D13="Supported",$B13="3 - Good to Have"),3)+IF(AND(D13="Supported",$B13="4 - Need"),4)+IF(AND(D13="Supported",$B13="5 - Critical"),5)+IF(AND(D14="Supported",$B14="1 - Wish"),1)+IF(AND(D14="Supported",$B14="2 - Nice to Have"),2)+IF(AND(D14="Supported",$B14="3 - Good to Have"),3)+IF(AND(D14="Supported",$B14="4 - Need"),4)+IF(AND(D14="Supported",$B14="5 - Critical"),5)+IF(AND(D15="Supported",$B15="1 - Wish"),1)+IF(AND(D15="Supported",$B15="2 - Nice to Have"),2)+IF(AND(D15="Supported",$B15="3 - Good to Have"),3)+IF(AND(D15="Supported",$B15="4 - Need"),4)+IF(AND(D15="Supported",$B15="5 - Critical"),5)+IF(AND(D16="Supported",$B16="1 - Wish"),1)+IF(AND(D16="Supported",$B16="2 - Nice to Have"),2)+IF(AND(D16="Supported",$B16="3 - Good to Have"),3)+IF(AND(D16="Supported",$B16="4 - Need"),4)+IF(AND(D16="Supported",$B16="5 - Critical"),5)+IF(AND(D17="Supported",$B17="1 - Wish"),1)+IF(AND(D17="Supported",$B17="2 - Nice to Have"),2)+IF(AND(D17="Supported",$B17="3 - Good to Have"),3)+IF(AND(D17="Supported",$B17="4 - Need"),4)+IF(AND(D17="Supported",$B17="5 - Critical"),5)+IF(AND(D18="Supported",$B18="1 - Wish"),1)+IF(AND(D18="Supported",$B18="2 - Nice to Have"),2)+IF(AND(D18="Supported",$B18="3 - Good to Have"),3)+IF(AND(D18="Supported",$B18="4 - Need"),4)+IF(AND(D18="Supported",$B18="5 - Critical"),5)</f>
        <v>17</v>
      </c>
      <c r="E19" s="7" t="n">
        <f aca="false">IF(AND(E9="Supported",$B9="1 - Wish"),1)+IF(AND(E9="Supported",$B9="2 - Nice to Have"),2)+IF(AND(E9="Supported",$B9="3 - Good to Have"),3)+IF(AND(E9="Supported",$B9="4 - Need"),4)+IF(AND(E9="Supported",$B9="5 - Critical"),5)+IF(AND(E10="Supported",$B10="1 - Wish"),1)+IF(AND(E10="Supported",$B10="2 - Nice to Have"),2)+IF(AND(E10="Supported",$B10="3 - Good to Have"),3)+IF(AND(E10="Supported",$B10="4 - Need"),4)+IF(AND(E10="Supported",$B10="5 - Critical"),5)+IF(AND(E11="Supported",$B11="1 - Wish"),1)+IF(AND(E11="Supported",$B11="2 - Nice to Have"),2)+IF(AND(E11="Supported",$B11="3 - Good to Have"),3)+IF(AND(E11="Supported",$B11="4 - Need"),4)+IF(AND(E11="Supported",$B11="5 - Critical"),5)+IF(AND(E12="Supported",$B12="1 - Wish"),1)+IF(AND(E12="Supported",$B12="2 - Nice to Have"),2)+IF(AND(E12="Supported",$B12="3 - Good to Have"),3)+IF(AND(E12="Supported",$B12="4 - Need"),4)+IF(AND(E12="Supported",$B12="5 - Critical"),5)+IF(AND(E13="Supported",$B13="1 - Wish"),1)+IF(AND(E13="Supported",$B13="2 - Nice to Have"),2)+IF(AND(E13="Supported",$B13="3 - Good to Have"),3)+IF(AND(E13="Supported",$B13="4 - Need"),4)+IF(AND(E13="Supported",$B13="5 - Critical"),5)+IF(AND(E14="Supported",$B14="1 - Wish"),1)+IF(AND(E14="Supported",$B14="2 - Nice to Have"),2)+IF(AND(E14="Supported",$B14="3 - Good to Have"),3)+IF(AND(E14="Supported",$B14="4 - Need"),4)+IF(AND(E14="Supported",$B14="5 - Critical"),5)+IF(AND(E15="Supported",$B15="1 - Wish"),1)+IF(AND(E15="Supported",$B15="2 - Nice to Have"),2)+IF(AND(E15="Supported",$B15="3 - Good to Have"),3)+IF(AND(E15="Supported",$B15="4 - Need"),4)+IF(AND(E15="Supported",$B15="5 - Critical"),5)+IF(AND(E16="Supported",$B16="1 - Wish"),1)+IF(AND(E16="Supported",$B16="2 - Nice to Have"),2)+IF(AND(E16="Supported",$B16="3 - Good to Have"),3)+IF(AND(E16="Supported",$B16="4 - Need"),4)+IF(AND(E16="Supported",$B16="5 - Critical"),5)+IF(AND(E17="Supported",$B17="1 - Wish"),1)+IF(AND(E17="Supported",$B17="2 - Nice to Have"),2)+IF(AND(E17="Supported",$B17="3 - Good to Have"),3)+IF(AND(E17="Supported",$B17="4 - Need"),4)+IF(AND(E17="Supported",$B17="5 - Critical"),5)+IF(AND(E18="Supported",$B18="1 - Wish"),1)+IF(AND(E18="Supported",$B18="2 - Nice to Have"),2)+IF(AND(E18="Supported",$B18="3 - Good to Have"),3)+IF(AND(E18="Supported",$B18="4 - Need"),4)+IF(AND(E18="Supported",$B18="5 - Critical"),5)</f>
        <v>18</v>
      </c>
      <c r="F19" s="7" t="n">
        <f aca="false">IF(AND(F9="Supported",$B9="1 - Wish"),1)+IF(AND(F9="Supported",$B9="2 - Nice to Have"),2)+IF(AND(F9="Supported",$B9="3 - Good to Have"),3)+IF(AND(F9="Supported",$B9="4 - Need"),4)+IF(AND(F9="Supported",$B9="5 - Critical"),5)+IF(AND(F10="Supported",$B10="1 - Wish"),1)+IF(AND(F10="Supported",$B10="2 - Nice to Have"),2)+IF(AND(F10="Supported",$B10="3 - Good to Have"),3)+IF(AND(F10="Supported",$B10="4 - Need"),4)+IF(AND(F10="Supported",$B10="5 - Critical"),5)+IF(AND(F11="Supported",$B11="1 - Wish"),1)+IF(AND(F11="Supported",$B11="2 - Nice to Have"),2)+IF(AND(F11="Supported",$B11="3 - Good to Have"),3)+IF(AND(F11="Supported",$B11="4 - Need"),4)+IF(AND(F11="Supported",$B11="5 - Critical"),5)+IF(AND(F12="Supported",$B12="1 - Wish"),1)+IF(AND(F12="Supported",$B12="2 - Nice to Have"),2)+IF(AND(F12="Supported",$B12="3 - Good to Have"),3)+IF(AND(F12="Supported",$B12="4 - Need"),4)+IF(AND(F12="Supported",$B12="5 - Critical"),5)+IF(AND(F13="Supported",$B13="1 - Wish"),1)+IF(AND(F13="Supported",$B13="2 - Nice to Have"),2)+IF(AND(F13="Supported",$B13="3 - Good to Have"),3)+IF(AND(F13="Supported",$B13="4 - Need"),4)+IF(AND(F13="Supported",$B13="5 - Critical"),5)+IF(AND(F14="Supported",$B14="1 - Wish"),1)+IF(AND(F14="Supported",$B14="2 - Nice to Have"),2)+IF(AND(F14="Supported",$B14="3 - Good to Have"),3)+IF(AND(F14="Supported",$B14="4 - Need"),4)+IF(AND(F14="Supported",$B14="5 - Critical"),5)+IF(AND(F15="Supported",$B15="1 - Wish"),1)+IF(AND(F15="Supported",$B15="2 - Nice to Have"),2)+IF(AND(F15="Supported",$B15="3 - Good to Have"),3)+IF(AND(F15="Supported",$B15="4 - Need"),4)+IF(AND(F15="Supported",$B15="5 - Critical"),5)+IF(AND(F16="Supported",$B16="1 - Wish"),1)+IF(AND(F16="Supported",$B16="2 - Nice to Have"),2)+IF(AND(F16="Supported",$B16="3 - Good to Have"),3)+IF(AND(F16="Supported",$B16="4 - Need"),4)+IF(AND(F16="Supported",$B16="5 - Critical"),5)+IF(AND(F17="Supported",$B17="1 - Wish"),1)+IF(AND(F17="Supported",$B17="2 - Nice to Have"),2)+IF(AND(F17="Supported",$B17="3 - Good to Have"),3)+IF(AND(F17="Supported",$B17="4 - Need"),4)+IF(AND(F17="Supported",$B17="5 - Critical"),5)+IF(AND(F18="Supported",$B18="1 - Wish"),1)+IF(AND(F18="Supported",$B18="2 - Nice to Have"),2)+IF(AND(F18="Supported",$B18="3 - Good to Have"),3)+IF(AND(F18="Supported",$B18="4 - Need"),4)+IF(AND(F18="Supported",$B18="5 - Critical"),5)</f>
        <v>15</v>
      </c>
      <c r="G19" s="7" t="n">
        <f aca="false">IF(AND(G9="Supported",$B9="1 - Wish"),1)+IF(AND(G9="Supported",$B9="2 - Nice to Have"),2)+IF(AND(G9="Supported",$B9="3 - Good to Have"),3)+IF(AND(G9="Supported",$B9="4 - Need"),4)+IF(AND(G9="Supported",$B9="5 - Critical"),5)+IF(AND(G10="Supported",$B10="1 - Wish"),1)+IF(AND(G10="Supported",$B10="2 - Nice to Have"),2)+IF(AND(G10="Supported",$B10="3 - Good to Have"),3)+IF(AND(G10="Supported",$B10="4 - Need"),4)+IF(AND(G10="Supported",$B10="5 - Critical"),5)+IF(AND(G11="Supported",$B11="1 - Wish"),1)+IF(AND(G11="Supported",$B11="2 - Nice to Have"),2)+IF(AND(G11="Supported",$B11="3 - Good to Have"),3)+IF(AND(G11="Supported",$B11="4 - Need"),4)+IF(AND(G11="Supported",$B11="5 - Critical"),5)+IF(AND(G12="Supported",$B12="1 - Wish"),1)+IF(AND(G12="Supported",$B12="2 - Nice to Have"),2)+IF(AND(G12="Supported",$B12="3 - Good to Have"),3)+IF(AND(G12="Supported",$B12="4 - Need"),4)+IF(AND(G12="Supported",$B12="5 - Critical"),5)+IF(AND(G13="Supported",$B13="1 - Wish"),1)+IF(AND(G13="Supported",$B13="2 - Nice to Have"),2)+IF(AND(G13="Supported",$B13="3 - Good to Have"),3)+IF(AND(G13="Supported",$B13="4 - Need"),4)+IF(AND(G13="Supported",$B13="5 - Critical"),5)+IF(AND(G14="Supported",$B14="1 - Wish"),1)+IF(AND(G14="Supported",$B14="2 - Nice to Have"),2)+IF(AND(G14="Supported",$B14="3 - Good to Have"),3)+IF(AND(G14="Supported",$B14="4 - Need"),4)+IF(AND(G14="Supported",$B14="5 - Critical"),5)+IF(AND(G15="Supported",$B15="1 - Wish"),1)+IF(AND(G15="Supported",$B15="2 - Nice to Have"),2)+IF(AND(G15="Supported",$B15="3 - Good to Have"),3)+IF(AND(G15="Supported",$B15="4 - Need"),4)+IF(AND(G15="Supported",$B15="5 - Critical"),5)+IF(AND(G16="Supported",$B16="1 - Wish"),1)+IF(AND(G16="Supported",$B16="2 - Nice to Have"),2)+IF(AND(G16="Supported",$B16="3 - Good to Have"),3)+IF(AND(G16="Supported",$B16="4 - Need"),4)+IF(AND(G16="Supported",$B16="5 - Critical"),5)+IF(AND(G17="Supported",$B17="1 - Wish"),1)+IF(AND(G17="Supported",$B17="2 - Nice to Have"),2)+IF(AND(G17="Supported",$B17="3 - Good to Have"),3)+IF(AND(G17="Supported",$B17="4 - Need"),4)+IF(AND(G17="Supported",$B17="5 - Critical"),5)+IF(AND(G18="Supported",$B18="1 - Wish"),1)+IF(AND(G18="Supported",$B18="2 - Nice to Have"),2)+IF(AND(G18="Supported",$B18="3 - Good to Have"),3)+IF(AND(G18="Supported",$B18="4 - Need"),4)+IF(AND(G18="Supported",$B18="5 - Critical"),5)</f>
        <v>5</v>
      </c>
    </row>
    <row r="21" customFormat="false" ht="12.8" hidden="false" customHeight="false" outlineLevel="0" collapsed="false">
      <c r="A21" s="1" t="s">
        <v>25</v>
      </c>
      <c r="B21" s="1" t="s">
        <v>13</v>
      </c>
      <c r="C21" s="7" t="str">
        <f aca="false">IF(C$6=0,"",C$6)</f>
        <v>Groupware 1</v>
      </c>
      <c r="D21" s="7" t="str">
        <f aca="false">IF(D$6=0,"",D$6)</f>
        <v>Groupware 2</v>
      </c>
      <c r="E21" s="7" t="str">
        <f aca="false">IF(E$6=0,"",E$6)</f>
        <v>Groupware 3</v>
      </c>
      <c r="F21" s="7" t="str">
        <f aca="false">IF(F$6=0,"",F$6)</f>
        <v>Groupware 4</v>
      </c>
      <c r="G21" s="7" t="str">
        <f aca="false">IF(G$6=0,"",G$6)</f>
        <v>Mailserver</v>
      </c>
    </row>
    <row r="22" customFormat="false" ht="12.8" hidden="false" customHeight="false" outlineLevel="0" collapsed="false">
      <c r="A22" s="5" t="s">
        <v>26</v>
      </c>
      <c r="B22" s="5" t="s">
        <v>15</v>
      </c>
      <c r="C22" s="8" t="s">
        <v>16</v>
      </c>
      <c r="D22" s="8" t="s">
        <v>16</v>
      </c>
      <c r="E22" s="8" t="s">
        <v>16</v>
      </c>
      <c r="F22" s="8" t="s">
        <v>16</v>
      </c>
      <c r="G22" s="8" t="s">
        <v>18</v>
      </c>
    </row>
    <row r="23" customFormat="false" ht="12.8" hidden="false" customHeight="false" outlineLevel="0" collapsed="false">
      <c r="A23" s="5" t="s">
        <v>27</v>
      </c>
      <c r="B23" s="5" t="s">
        <v>28</v>
      </c>
      <c r="C23" s="8" t="s">
        <v>16</v>
      </c>
      <c r="D23" s="8" t="s">
        <v>16</v>
      </c>
      <c r="E23" s="8" t="s">
        <v>16</v>
      </c>
      <c r="F23" s="8" t="s">
        <v>16</v>
      </c>
      <c r="G23" s="8" t="s">
        <v>16</v>
      </c>
    </row>
    <row r="24" customFormat="false" ht="12.8" hidden="false" customHeight="false" outlineLevel="0" collapsed="false">
      <c r="A24" s="5" t="s">
        <v>29</v>
      </c>
      <c r="B24" s="5" t="s">
        <v>23</v>
      </c>
      <c r="C24" s="8" t="s">
        <v>18</v>
      </c>
      <c r="D24" s="8" t="s">
        <v>18</v>
      </c>
      <c r="E24" s="8" t="s">
        <v>18</v>
      </c>
      <c r="F24" s="8" t="s">
        <v>18</v>
      </c>
      <c r="G24" s="8" t="s">
        <v>18</v>
      </c>
    </row>
    <row r="25" customFormat="false" ht="12.8" hidden="false" customHeight="false" outlineLevel="0" collapsed="false">
      <c r="A25" s="5" t="s">
        <v>30</v>
      </c>
      <c r="B25" s="5" t="s">
        <v>28</v>
      </c>
      <c r="C25" s="8" t="s">
        <v>16</v>
      </c>
      <c r="D25" s="8" t="s">
        <v>16</v>
      </c>
      <c r="E25" s="8" t="s">
        <v>16</v>
      </c>
      <c r="F25" s="8" t="s">
        <v>16</v>
      </c>
      <c r="G25" s="8" t="s">
        <v>18</v>
      </c>
    </row>
    <row r="26" customFormat="false" ht="12.8" hidden="false" customHeight="false" outlineLevel="0" collapsed="false">
      <c r="A26" s="5" t="s">
        <v>31</v>
      </c>
      <c r="B26" s="5" t="s">
        <v>23</v>
      </c>
      <c r="C26" s="8" t="s">
        <v>16</v>
      </c>
      <c r="D26" s="8" t="s">
        <v>16</v>
      </c>
      <c r="E26" s="8" t="s">
        <v>16</v>
      </c>
      <c r="F26" s="8" t="s">
        <v>18</v>
      </c>
      <c r="G26" s="8" t="s">
        <v>18</v>
      </c>
    </row>
    <row r="27" customFormat="false" ht="12.8" hidden="false" customHeight="false" outlineLevel="0" collapsed="false">
      <c r="A27" s="9"/>
      <c r="B27" s="9"/>
      <c r="C27" s="8"/>
      <c r="D27" s="8"/>
      <c r="E27" s="8"/>
      <c r="F27" s="8"/>
      <c r="G27" s="8"/>
    </row>
    <row r="28" customFormat="false" ht="12.8" hidden="false" customHeight="false" outlineLevel="0" collapsed="false">
      <c r="A28" s="9"/>
      <c r="B28" s="9"/>
      <c r="C28" s="8"/>
      <c r="D28" s="8"/>
      <c r="E28" s="8"/>
      <c r="F28" s="8"/>
      <c r="G28" s="8"/>
    </row>
    <row r="29" customFormat="false" ht="12.8" hidden="false" customHeight="false" outlineLevel="0" collapsed="false">
      <c r="A29" s="9"/>
      <c r="B29" s="9"/>
      <c r="C29" s="8"/>
      <c r="D29" s="8"/>
      <c r="E29" s="8"/>
      <c r="F29" s="8"/>
      <c r="G29" s="8"/>
    </row>
    <row r="30" customFormat="false" ht="12.8" hidden="false" customHeight="false" outlineLevel="0" collapsed="false">
      <c r="A30" s="9"/>
      <c r="B30" s="9"/>
      <c r="C30" s="8"/>
      <c r="D30" s="8"/>
      <c r="E30" s="8"/>
      <c r="F30" s="8"/>
      <c r="G30" s="8"/>
    </row>
    <row r="31" customFormat="false" ht="12.8" hidden="false" customHeight="false" outlineLevel="0" collapsed="false">
      <c r="A31" s="9"/>
      <c r="B31" s="9"/>
      <c r="C31" s="8"/>
      <c r="D31" s="8"/>
      <c r="E31" s="8"/>
      <c r="F31" s="8"/>
      <c r="G31" s="8"/>
    </row>
    <row r="32" customFormat="false" ht="12.8" hidden="false" customHeight="false" outlineLevel="0" collapsed="false">
      <c r="A32" s="4" t="s">
        <v>32</v>
      </c>
      <c r="B32" s="4"/>
      <c r="C32" s="7" t="n">
        <f aca="false">IF(AND(C22="Supported",$B22="1 - Wish"),1)+IF(AND(C22="Supported",$B22="2 - Nice to Have"),2)+IF(AND(C22="Supported",$B22="3 - Good to Have"),3)+IF(AND(C22="Supported",$B22="4 - Need"),4)+IF(AND(C22="Supported",$B22="5 - Critical"),5)+IF(AND(C23="Supported",$B23="1 - Wish"),1)+IF(AND(C23="Supported",$B23="2 - Nice to Have"),2)+IF(AND(C23="Supported",$B23="3 - Good to Have"),3)+IF(AND(C23="Supported",$B23="4 - Need"),4)+IF(AND(C23="Supported",$B23="5 - Critical"),5)+IF(AND(C24="Supported",$B24="1 - Wish"),1)+IF(AND(C24="Supported",$B24="2 - Nice to Have"),2)+IF(AND(C24="Supported",$B24="3 - Good to Have"),3)+IF(AND(C24="Supported",$B24="4 - Need"),4)+IF(AND(C24="Supported",$B24="5 - Critical"),5)+IF(AND(C25="Supported",$B25="1 - Wish"),1)+IF(AND(C25="Supported",$B25="2 - Nice to Have"),2)+IF(AND(C25="Supported",$B25="3 - Good to Have"),3)+IF(AND(C25="Supported",$B25="4 - Need"),4)+IF(AND(C25="Supported",$B25="5 - Critical"),5)+IF(AND(C26="Supported",$B26="1 - Wish"),1)+IF(AND(C26="Supported",$B26="2 - Nice to Have"),2)+IF(AND(C26="Supported",$B26="3 - Good to Have"),3)+IF(AND(C26="Supported",$B26="4 - Need"),4)+IF(AND(C26="Supported",$B26="5 - Critical"),5)+IF(AND(C27="Supported",$B27="1 - Wish"),1)+IF(AND(C27="Supported",$B27="2 - Nice to Have"),2)+IF(AND(C27="Supported",$B27="3 - Good to Have"),3)+IF(AND(C27="Supported",$B27="4 - Need"),4)+IF(AND(C27="Supported",$B27="5 - Critical"),5)+IF(AND(C28="Supported",$B28="1 - Wish"),1)+IF(AND(C28="Supported",$B28="2 - Nice to Have"),2)+IF(AND(C28="Supported",$B28="3 - Good to Have"),3)+IF(AND(C28="Supported",$B28="4 - Need"),4)+IF(AND(C28="Supported",$B28="5 - Critical"),5)+IF(AND(C29="Supported",$B29="1 - Wish"),1)+IF(AND(C29="Supported",$B29="2 - Nice to Have"),2)+IF(AND(C29="Supported",$B29="3 - Good to Have"),3)+IF(AND(C29="Supported",$B29="4 - Need"),4)+IF(AND(C29="Supported",$B29="5 - Critical"),5)+IF(AND(C30="Supported",$B30="1 - Wish"),1)+IF(AND(C30="Supported",$B30="2 - Nice to Have"),2)+IF(AND(C30="Supported",$B30="3 - Good to Have"),3)+IF(AND(C30="Supported",$B30="4 - Need"),4)+IF(AND(C30="Supported",$B30="5 - Critical"),5)+IF(AND(C31="Supported",$B31="1 - Wish"),1)+IF(AND(C31="Supported",$B31="2 - Nice to Have"),2)+IF(AND(C31="Supported",$B31="3 - Good to Have"),3)+IF(AND(C31="Supported",$B31="4 - Need"),4)+IF(AND(C31="Supported",$B31="5 - Critical"),5)</f>
        <v>16</v>
      </c>
      <c r="D32" s="7" t="n">
        <f aca="false">IF(AND(D22="Supported",$B22="1 - Wish"),1)+IF(AND(D22="Supported",$B22="2 - Nice to Have"),2)+IF(AND(D22="Supported",$B22="3 - Good to Have"),3)+IF(AND(D22="Supported",$B22="4 - Need"),4)+IF(AND(D22="Supported",$B22="5 - Critical"),5)+IF(AND(D23="Supported",$B23="1 - Wish"),1)+IF(AND(D23="Supported",$B23="2 - Nice to Have"),2)+IF(AND(D23="Supported",$B23="3 - Good to Have"),3)+IF(AND(D23="Supported",$B23="4 - Need"),4)+IF(AND(D23="Supported",$B23="5 - Critical"),5)+IF(AND(D24="Supported",$B24="1 - Wish"),1)+IF(AND(D24="Supported",$B24="2 - Nice to Have"),2)+IF(AND(D24="Supported",$B24="3 - Good to Have"),3)+IF(AND(D24="Supported",$B24="4 - Need"),4)+IF(AND(D24="Supported",$B24="5 - Critical"),5)+IF(AND(D25="Supported",$B25="1 - Wish"),1)+IF(AND(D25="Supported",$B25="2 - Nice to Have"),2)+IF(AND(D25="Supported",$B25="3 - Good to Have"),3)+IF(AND(D25="Supported",$B25="4 - Need"),4)+IF(AND(D25="Supported",$B25="5 - Critical"),5)+IF(AND(D26="Supported",$B26="1 - Wish"),1)+IF(AND(D26="Supported",$B26="2 - Nice to Have"),2)+IF(AND(D26="Supported",$B26="3 - Good to Have"),3)+IF(AND(D26="Supported",$B26="4 - Need"),4)+IF(AND(D26="Supported",$B26="5 - Critical"),5)+IF(AND(D27="Supported",$B27="1 - Wish"),1)+IF(AND(D27="Supported",$B27="2 - Nice to Have"),2)+IF(AND(D27="Supported",$B27="3 - Good to Have"),3)+IF(AND(D27="Supported",$B27="4 - Need"),4)+IF(AND(D27="Supported",$B27="5 - Critical"),5)+IF(AND(D28="Supported",$B28="1 - Wish"),1)+IF(AND(D28="Supported",$B28="2 - Nice to Have"),2)+IF(AND(D28="Supported",$B28="3 - Good to Have"),3)+IF(AND(D28="Supported",$B28="4 - Need"),4)+IF(AND(D28="Supported",$B28="5 - Critical"),5)+IF(AND(D29="Supported",$B29="1 - Wish"),1)+IF(AND(D29="Supported",$B29="2 - Nice to Have"),2)+IF(AND(D29="Supported",$B29="3 - Good to Have"),3)+IF(AND(D29="Supported",$B29="4 - Need"),4)+IF(AND(D29="Supported",$B29="5 - Critical"),5)+IF(AND(D30="Supported",$B30="1 - Wish"),1)+IF(AND(D30="Supported",$B30="2 - Nice to Have"),2)+IF(AND(D30="Supported",$B30="3 - Good to Have"),3)+IF(AND(D30="Supported",$B30="4 - Need"),4)+IF(AND(D30="Supported",$B30="5 - Critical"),5)+IF(AND(D31="Supported",$B31="1 - Wish"),1)+IF(AND(D31="Supported",$B31="2 - Nice to Have"),2)+IF(AND(D31="Supported",$B31="3 - Good to Have"),3)+IF(AND(D31="Supported",$B31="4 - Need"),4)+IF(AND(D31="Supported",$B31="5 - Critical"),5)</f>
        <v>16</v>
      </c>
      <c r="E32" s="7" t="n">
        <f aca="false">IF(AND(E22="Supported",$B22="1 - Wish"),1)+IF(AND(E22="Supported",$B22="2 - Nice to Have"),2)+IF(AND(E22="Supported",$B22="3 - Good to Have"),3)+IF(AND(E22="Supported",$B22="4 - Need"),4)+IF(AND(E22="Supported",$B22="5 - Critical"),5)+IF(AND(E23="Supported",$B23="1 - Wish"),1)+IF(AND(E23="Supported",$B23="2 - Nice to Have"),2)+IF(AND(E23="Supported",$B23="3 - Good to Have"),3)+IF(AND(E23="Supported",$B23="4 - Need"),4)+IF(AND(E23="Supported",$B23="5 - Critical"),5)+IF(AND(E24="Supported",$B24="1 - Wish"),1)+IF(AND(E24="Supported",$B24="2 - Nice to Have"),2)+IF(AND(E24="Supported",$B24="3 - Good to Have"),3)+IF(AND(E24="Supported",$B24="4 - Need"),4)+IF(AND(E24="Supported",$B24="5 - Critical"),5)+IF(AND(E25="Supported",$B25="1 - Wish"),1)+IF(AND(E25="Supported",$B25="2 - Nice to Have"),2)+IF(AND(E25="Supported",$B25="3 - Good to Have"),3)+IF(AND(E25="Supported",$B25="4 - Need"),4)+IF(AND(E25="Supported",$B25="5 - Critical"),5)+IF(AND(E26="Supported",$B26="1 - Wish"),1)+IF(AND(E26="Supported",$B26="2 - Nice to Have"),2)+IF(AND(E26="Supported",$B26="3 - Good to Have"),3)+IF(AND(E26="Supported",$B26="4 - Need"),4)+IF(AND(E26="Supported",$B26="5 - Critical"),5)+IF(AND(E27="Supported",$B27="1 - Wish"),1)+IF(AND(E27="Supported",$B27="2 - Nice to Have"),2)+IF(AND(E27="Supported",$B27="3 - Good to Have"),3)+IF(AND(E27="Supported",$B27="4 - Need"),4)+IF(AND(E27="Supported",$B27="5 - Critical"),5)+IF(AND(E28="Supported",$B28="1 - Wish"),1)+IF(AND(E28="Supported",$B28="2 - Nice to Have"),2)+IF(AND(E28="Supported",$B28="3 - Good to Have"),3)+IF(AND(E28="Supported",$B28="4 - Need"),4)+IF(AND(E28="Supported",$B28="5 - Critical"),5)+IF(AND(E29="Supported",$B29="1 - Wish"),1)+IF(AND(E29="Supported",$B29="2 - Nice to Have"),2)+IF(AND(E29="Supported",$B29="3 - Good to Have"),3)+IF(AND(E29="Supported",$B29="4 - Need"),4)+IF(AND(E29="Supported",$B29="5 - Critical"),5)+IF(AND(E30="Supported",$B30="1 - Wish"),1)+IF(AND(E30="Supported",$B30="2 - Nice to Have"),2)+IF(AND(E30="Supported",$B30="3 - Good to Have"),3)+IF(AND(E30="Supported",$B30="4 - Need"),4)+IF(AND(E30="Supported",$B30="5 - Critical"),5)+IF(AND(E31="Supported",$B31="1 - Wish"),1)+IF(AND(E31="Supported",$B31="2 - Nice to Have"),2)+IF(AND(E31="Supported",$B31="3 - Good to Have"),3)+IF(AND(E31="Supported",$B31="4 - Need"),4)+IF(AND(E31="Supported",$B31="5 - Critical"),5)</f>
        <v>16</v>
      </c>
      <c r="F32" s="7" t="n">
        <f aca="false">IF(AND(F22="Supported",$B22="1 - Wish"),1)+IF(AND(F22="Supported",$B22="2 - Nice to Have"),2)+IF(AND(F22="Supported",$B22="3 - Good to Have"),3)+IF(AND(F22="Supported",$B22="4 - Need"),4)+IF(AND(F22="Supported",$B22="5 - Critical"),5)+IF(AND(F23="Supported",$B23="1 - Wish"),1)+IF(AND(F23="Supported",$B23="2 - Nice to Have"),2)+IF(AND(F23="Supported",$B23="3 - Good to Have"),3)+IF(AND(F23="Supported",$B23="4 - Need"),4)+IF(AND(F23="Supported",$B23="5 - Critical"),5)+IF(AND(F24="Supported",$B24="1 - Wish"),1)+IF(AND(F24="Supported",$B24="2 - Nice to Have"),2)+IF(AND(F24="Supported",$B24="3 - Good to Have"),3)+IF(AND(F24="Supported",$B24="4 - Need"),4)+IF(AND(F24="Supported",$B24="5 - Critical"),5)+IF(AND(F25="Supported",$B25="1 - Wish"),1)+IF(AND(F25="Supported",$B25="2 - Nice to Have"),2)+IF(AND(F25="Supported",$B25="3 - Good to Have"),3)+IF(AND(F25="Supported",$B25="4 - Need"),4)+IF(AND(F25="Supported",$B25="5 - Critical"),5)+IF(AND(F26="Supported",$B26="1 - Wish"),1)+IF(AND(F26="Supported",$B26="2 - Nice to Have"),2)+IF(AND(F26="Supported",$B26="3 - Good to Have"),3)+IF(AND(F26="Supported",$B26="4 - Need"),4)+IF(AND(F26="Supported",$B26="5 - Critical"),5)+IF(AND(F27="Supported",$B27="1 - Wish"),1)+IF(AND(F27="Supported",$B27="2 - Nice to Have"),2)+IF(AND(F27="Supported",$B27="3 - Good to Have"),3)+IF(AND(F27="Supported",$B27="4 - Need"),4)+IF(AND(F27="Supported",$B27="5 - Critical"),5)+IF(AND(F28="Supported",$B28="1 - Wish"),1)+IF(AND(F28="Supported",$B28="2 - Nice to Have"),2)+IF(AND(F28="Supported",$B28="3 - Good to Have"),3)+IF(AND(F28="Supported",$B28="4 - Need"),4)+IF(AND(F28="Supported",$B28="5 - Critical"),5)+IF(AND(F29="Supported",$B29="1 - Wish"),1)+IF(AND(F29="Supported",$B29="2 - Nice to Have"),2)+IF(AND(F29="Supported",$B29="3 - Good to Have"),3)+IF(AND(F29="Supported",$B29="4 - Need"),4)+IF(AND(F29="Supported",$B29="5 - Critical"),5)+IF(AND(F30="Supported",$B30="1 - Wish"),1)+IF(AND(F30="Supported",$B30="2 - Nice to Have"),2)+IF(AND(F30="Supported",$B30="3 - Good to Have"),3)+IF(AND(F30="Supported",$B30="4 - Need"),4)+IF(AND(F30="Supported",$B30="5 - Critical"),5)+IF(AND(F31="Supported",$B31="1 - Wish"),1)+IF(AND(F31="Supported",$B31="2 - Nice to Have"),2)+IF(AND(F31="Supported",$B31="3 - Good to Have"),3)+IF(AND(F31="Supported",$B31="4 - Need"),4)+IF(AND(F31="Supported",$B31="5 - Critical"),5)</f>
        <v>13</v>
      </c>
      <c r="G32" s="7" t="n">
        <f aca="false">IF(AND(G22="Supported",$B22="1 - Wish"),1)+IF(AND(G22="Supported",$B22="2 - Nice to Have"),2)+IF(AND(G22="Supported",$B22="3 - Good to Have"),3)+IF(AND(G22="Supported",$B22="4 - Need"),4)+IF(AND(G22="Supported",$B22="5 - Critical"),5)+IF(AND(G23="Supported",$B23="1 - Wish"),1)+IF(AND(G23="Supported",$B23="2 - Nice to Have"),2)+IF(AND(G23="Supported",$B23="3 - Good to Have"),3)+IF(AND(G23="Supported",$B23="4 - Need"),4)+IF(AND(G23="Supported",$B23="5 - Critical"),5)+IF(AND(G24="Supported",$B24="1 - Wish"),1)+IF(AND(G24="Supported",$B24="2 - Nice to Have"),2)+IF(AND(G24="Supported",$B24="3 - Good to Have"),3)+IF(AND(G24="Supported",$B24="4 - Need"),4)+IF(AND(G24="Supported",$B24="5 - Critical"),5)+IF(AND(G25="Supported",$B25="1 - Wish"),1)+IF(AND(G25="Supported",$B25="2 - Nice to Have"),2)+IF(AND(G25="Supported",$B25="3 - Good to Have"),3)+IF(AND(G25="Supported",$B25="4 - Need"),4)+IF(AND(G25="Supported",$B25="5 - Critical"),5)+IF(AND(G26="Supported",$B26="1 - Wish"),1)+IF(AND(G26="Supported",$B26="2 - Nice to Have"),2)+IF(AND(G26="Supported",$B26="3 - Good to Have"),3)+IF(AND(G26="Supported",$B26="4 - Need"),4)+IF(AND(G26="Supported",$B26="5 - Critical"),5)+IF(AND(G27="Supported",$B27="1 - Wish"),1)+IF(AND(G27="Supported",$B27="2 - Nice to Have"),2)+IF(AND(G27="Supported",$B27="3 - Good to Have"),3)+IF(AND(G27="Supported",$B27="4 - Need"),4)+IF(AND(G27="Supported",$B27="5 - Critical"),5)+IF(AND(G28="Supported",$B28="1 - Wish"),1)+IF(AND(G28="Supported",$B28="2 - Nice to Have"),2)+IF(AND(G28="Supported",$B28="3 - Good to Have"),3)+IF(AND(G28="Supported",$B28="4 - Need"),4)+IF(AND(G28="Supported",$B28="5 - Critical"),5)+IF(AND(G29="Supported",$B29="1 - Wish"),1)+IF(AND(G29="Supported",$B29="2 - Nice to Have"),2)+IF(AND(G29="Supported",$B29="3 - Good to Have"),3)+IF(AND(G29="Supported",$B29="4 - Need"),4)+IF(AND(G29="Supported",$B29="5 - Critical"),5)+IF(AND(G30="Supported",$B30="1 - Wish"),1)+IF(AND(G30="Supported",$B30="2 - Nice to Have"),2)+IF(AND(G30="Supported",$B30="3 - Good to Have"),3)+IF(AND(G30="Supported",$B30="4 - Need"),4)+IF(AND(G30="Supported",$B30="5 - Critical"),5)+IF(AND(G31="Supported",$B31="1 - Wish"),1)+IF(AND(G31="Supported",$B31="2 - Nice to Have"),2)+IF(AND(G31="Supported",$B31="3 - Good to Have"),3)+IF(AND(G31="Supported",$B31="4 - Need"),4)+IF(AND(G31="Supported",$B31="5 - Critical"),5)</f>
        <v>4</v>
      </c>
    </row>
    <row r="34" customFormat="false" ht="12.8" hidden="false" customHeight="false" outlineLevel="0" collapsed="false">
      <c r="A34" s="1" t="s">
        <v>33</v>
      </c>
      <c r="B34" s="1" t="s">
        <v>13</v>
      </c>
      <c r="C34" s="7" t="str">
        <f aca="false">IF(C$6=0,"",C$6)</f>
        <v>Groupware 1</v>
      </c>
      <c r="D34" s="7" t="str">
        <f aca="false">IF(D$6=0,"",D$6)</f>
        <v>Groupware 2</v>
      </c>
      <c r="E34" s="7" t="str">
        <f aca="false">IF(E$6=0,"",E$6)</f>
        <v>Groupware 3</v>
      </c>
      <c r="F34" s="7" t="str">
        <f aca="false">IF(F$6=0,"",F$6)</f>
        <v>Groupware 4</v>
      </c>
      <c r="G34" s="7" t="str">
        <f aca="false">IF(G$6=0,"",G$6)</f>
        <v>Mailserver</v>
      </c>
    </row>
    <row r="35" customFormat="false" ht="12.8" hidden="false" customHeight="false" outlineLevel="0" collapsed="false">
      <c r="A35" s="5" t="s">
        <v>34</v>
      </c>
      <c r="B35" s="5" t="s">
        <v>15</v>
      </c>
      <c r="C35" s="8" t="s">
        <v>16</v>
      </c>
      <c r="D35" s="8" t="s">
        <v>16</v>
      </c>
      <c r="E35" s="8" t="s">
        <v>16</v>
      </c>
      <c r="F35" s="8" t="s">
        <v>16</v>
      </c>
      <c r="G35" s="8" t="s">
        <v>16</v>
      </c>
    </row>
    <row r="36" customFormat="false" ht="12.8" hidden="false" customHeight="false" outlineLevel="0" collapsed="false">
      <c r="A36" s="5" t="s">
        <v>35</v>
      </c>
      <c r="B36" s="5" t="s">
        <v>23</v>
      </c>
      <c r="C36" s="8" t="s">
        <v>16</v>
      </c>
      <c r="D36" s="8" t="s">
        <v>16</v>
      </c>
      <c r="E36" s="8" t="s">
        <v>16</v>
      </c>
      <c r="F36" s="8" t="s">
        <v>16</v>
      </c>
      <c r="G36" s="8" t="s">
        <v>16</v>
      </c>
    </row>
    <row r="37" customFormat="false" ht="12.8" hidden="false" customHeight="false" outlineLevel="0" collapsed="false">
      <c r="A37" s="5" t="s">
        <v>36</v>
      </c>
      <c r="B37" s="5" t="s">
        <v>21</v>
      </c>
      <c r="C37" s="8" t="s">
        <v>16</v>
      </c>
      <c r="D37" s="8" t="s">
        <v>18</v>
      </c>
      <c r="E37" s="8" t="s">
        <v>18</v>
      </c>
      <c r="F37" s="8" t="s">
        <v>18</v>
      </c>
      <c r="G37" s="8" t="s">
        <v>16</v>
      </c>
    </row>
    <row r="38" customFormat="false" ht="12.8" hidden="false" customHeight="false" outlineLevel="0" collapsed="false">
      <c r="A38" s="5" t="s">
        <v>37</v>
      </c>
      <c r="B38" s="5" t="s">
        <v>23</v>
      </c>
      <c r="C38" s="8" t="s">
        <v>18</v>
      </c>
      <c r="D38" s="8" t="s">
        <v>16</v>
      </c>
      <c r="E38" s="8" t="s">
        <v>18</v>
      </c>
      <c r="F38" s="8" t="s">
        <v>18</v>
      </c>
      <c r="G38" s="8" t="s">
        <v>16</v>
      </c>
    </row>
    <row r="39" customFormat="false" ht="12.8" hidden="false" customHeight="false" outlineLevel="0" collapsed="false">
      <c r="A39" s="9"/>
      <c r="B39" s="9"/>
      <c r="C39" s="8"/>
      <c r="D39" s="8"/>
      <c r="E39" s="8"/>
      <c r="F39" s="8"/>
      <c r="G39" s="8"/>
    </row>
    <row r="40" customFormat="false" ht="12.8" hidden="false" customHeight="false" outlineLevel="0" collapsed="false">
      <c r="A40" s="9"/>
      <c r="B40" s="9"/>
      <c r="C40" s="8"/>
      <c r="D40" s="8"/>
      <c r="E40" s="8"/>
      <c r="F40" s="8"/>
      <c r="G40" s="8"/>
    </row>
    <row r="41" customFormat="false" ht="12.8" hidden="false" customHeight="false" outlineLevel="0" collapsed="false">
      <c r="A41" s="9"/>
      <c r="B41" s="9"/>
      <c r="C41" s="8"/>
      <c r="D41" s="8"/>
      <c r="E41" s="8"/>
      <c r="F41" s="8"/>
      <c r="G41" s="8"/>
    </row>
    <row r="42" customFormat="false" ht="12.8" hidden="false" customHeight="false" outlineLevel="0" collapsed="false">
      <c r="A42" s="9"/>
      <c r="B42" s="9"/>
      <c r="C42" s="8"/>
      <c r="D42" s="8"/>
      <c r="E42" s="8"/>
      <c r="F42" s="8"/>
      <c r="G42" s="8"/>
    </row>
    <row r="43" customFormat="false" ht="12.8" hidden="false" customHeight="false" outlineLevel="0" collapsed="false">
      <c r="A43" s="9"/>
      <c r="B43" s="9"/>
      <c r="C43" s="8"/>
      <c r="D43" s="8"/>
      <c r="E43" s="8"/>
      <c r="F43" s="8"/>
      <c r="G43" s="8"/>
    </row>
    <row r="44" customFormat="false" ht="12.8" hidden="false" customHeight="false" outlineLevel="0" collapsed="false">
      <c r="A44" s="9"/>
      <c r="B44" s="9"/>
      <c r="C44" s="8"/>
      <c r="D44" s="8"/>
      <c r="E44" s="8"/>
      <c r="F44" s="8"/>
      <c r="G44" s="8"/>
    </row>
    <row r="45" customFormat="false" ht="12.8" hidden="false" customHeight="false" outlineLevel="0" collapsed="false">
      <c r="A45" s="4" t="s">
        <v>38</v>
      </c>
      <c r="B45" s="4"/>
      <c r="C45" s="7" t="n">
        <f aca="false">IF(AND(C35="Supported",$B35="1 - Wish"),1)+IF(AND(C35="Supported",$B35="2 - Nice to Have"),2)+IF(AND(C35="Supported",$B35="3 - Good to Have"),3)+IF(AND(C35="Supported",$B35="4 - Need"),4)+IF(AND(C35="Supported",$B35="5 - Critical"),5)+IF(AND(C36="Supported",$B36="1 - Wish"),1)+IF(AND(C36="Supported",$B36="2 - Nice to Have"),2)+IF(AND(C36="Supported",$B36="3 - Good to Have"),3)+IF(AND(C36="Supported",$B36="4 - Need"),4)+IF(AND(C36="Supported",$B36="5 - Critical"),5)+IF(AND(C37="Supported",$B37="1 - Wish"),1)+IF(AND(C37="Supported",$B37="2 - Nice to Have"),2)+IF(AND(C37="Supported",$B37="3 - Good to Have"),3)+IF(AND(C37="Supported",$B37="4 - Need"),4)+IF(AND(C37="Supported",$B37="5 - Critical"),5)+IF(AND(C38="Supported",$B38="1 - Wish"),1)+IF(AND(C38="Supported",$B38="2 - Nice to Have"),2)+IF(AND(C38="Supported",$B38="3 - Good to Have"),3)+IF(AND(C38="Supported",$B38="4 - Need"),4)+IF(AND(C38="Supported",$B38="5 - Critical"),5)+IF(AND(C39="Supported",$B39="1 - Wish"),1)+IF(AND(C39="Supported",$B39="2 - Nice to Have"),2)+IF(AND(C39="Supported",$B39="3 - Good to Have"),3)+IF(AND(C39="Supported",$B39="4 - Need"),4)+IF(AND(C39="Supported",$B39="5 - Critical"),5)+IF(AND(C40="Supported",$B40="1 - Wish"),1)+IF(AND(C40="Supported",$B40="2 - Nice to Have"),2)+IF(AND(C40="Supported",$B40="3 - Good to Have"),3)+IF(AND(C40="Supported",$B40="4 - Need"),4)+IF(AND(C40="Supported",$B40="5 - Critical"),5)+IF(AND(C41="Supported",$B41="1 - Wish"),1)+IF(AND(C41="Supported",$B41="2 - Nice to Have"),2)+IF(AND(C41="Supported",$B41="3 - Good to Have"),3)+IF(AND(C41="Supported",$B41="4 - Need"),4)+IF(AND(C41="Supported",$B41="5 - Critical"),5)+IF(AND(C42="Supported",$B42="1 - Wish"),1)+IF(AND(C42="Supported",$B42="2 - Nice to Have"),2)+IF(AND(C42="Supported",$B42="3 - Good to Have"),3)+IF(AND(C42="Supported",$B42="4 - Need"),4)+IF(AND(C42="Supported",$B42="5 - Critical"),5)+IF(AND(C43="Supported",$B43="1 - Wish"),1)+IF(AND(C43="Supported",$B43="2 - Nice to Have"),2)+IF(AND(C43="Supported",$B43="3 - Good to Have"),3)+IF(AND(C43="Supported",$B43="4 - Need"),4)+IF(AND(C43="Supported",$B43="5 - Critical"),5)+IF(AND(C44="Supported",$B44="1 - Wish"),1)+IF(AND(C44="Supported",$B44="2 - Nice to Have"),2)+IF(AND(C44="Supported",$B44="3 - Good to Have"),3)+IF(AND(C44="Supported",$B44="4 - Need"),4)+IF(AND(C44="Supported",$B44="5 - Critical"),5)</f>
        <v>10</v>
      </c>
      <c r="D45" s="7" t="n">
        <f aca="false">IF(AND(D35="Supported",$B35="1 - Wish"),1)+IF(AND(D35="Supported",$B35="2 - Nice to Have"),2)+IF(AND(D35="Supported",$B35="3 - Good to Have"),3)+IF(AND(D35="Supported",$B35="4 - Need"),4)+IF(AND(D35="Supported",$B35="5 - Critical"),5)+IF(AND(D36="Supported",$B36="1 - Wish"),1)+IF(AND(D36="Supported",$B36="2 - Nice to Have"),2)+IF(AND(D36="Supported",$B36="3 - Good to Have"),3)+IF(AND(D36="Supported",$B36="4 - Need"),4)+IF(AND(D36="Supported",$B36="5 - Critical"),5)+IF(AND(D37="Supported",$B37="1 - Wish"),1)+IF(AND(D37="Supported",$B37="2 - Nice to Have"),2)+IF(AND(D37="Supported",$B37="3 - Good to Have"),3)+IF(AND(D37="Supported",$B37="4 - Need"),4)+IF(AND(D37="Supported",$B37="5 - Critical"),5)+IF(AND(D38="Supported",$B38="1 - Wish"),1)+IF(AND(D38="Supported",$B38="2 - Nice to Have"),2)+IF(AND(D38="Supported",$B38="3 - Good to Have"),3)+IF(AND(D38="Supported",$B38="4 - Need"),4)+IF(AND(D38="Supported",$B38="5 - Critical"),5)+IF(AND(D39="Supported",$B39="1 - Wish"),1)+IF(AND(D39="Supported",$B39="2 - Nice to Have"),2)+IF(AND(D39="Supported",$B39="3 - Good to Have"),3)+IF(AND(D39="Supported",$B39="4 - Need"),4)+IF(AND(D39="Supported",$B39="5 - Critical"),5)+IF(AND(D40="Supported",$B40="1 - Wish"),1)+IF(AND(D40="Supported",$B40="2 - Nice to Have"),2)+IF(AND(D40="Supported",$B40="3 - Good to Have"),3)+IF(AND(D40="Supported",$B40="4 - Need"),4)+IF(AND(D40="Supported",$B40="5 - Critical"),5)+IF(AND(D41="Supported",$B41="1 - Wish"),1)+IF(AND(D41="Supported",$B41="2 - Nice to Have"),2)+IF(AND(D41="Supported",$B41="3 - Good to Have"),3)+IF(AND(D41="Supported",$B41="4 - Need"),4)+IF(AND(D41="Supported",$B41="5 - Critical"),5)+IF(AND(D42="Supported",$B42="1 - Wish"),1)+IF(AND(D42="Supported",$B42="2 - Nice to Have"),2)+IF(AND(D42="Supported",$B42="3 - Good to Have"),3)+IF(AND(D42="Supported",$B42="4 - Need"),4)+IF(AND(D42="Supported",$B42="5 - Critical"),5)+IF(AND(D43="Supported",$B43="1 - Wish"),1)+IF(AND(D43="Supported",$B43="2 - Nice to Have"),2)+IF(AND(D43="Supported",$B43="3 - Good to Have"),3)+IF(AND(D43="Supported",$B43="4 - Need"),4)+IF(AND(D43="Supported",$B43="5 - Critical"),5)+IF(AND(D44="Supported",$B44="1 - Wish"),1)+IF(AND(D44="Supported",$B44="2 - Nice to Have"),2)+IF(AND(D44="Supported",$B44="3 - Good to Have"),3)+IF(AND(D44="Supported",$B44="4 - Need"),4)+IF(AND(D44="Supported",$B44="5 - Critical"),5)</f>
        <v>11</v>
      </c>
      <c r="E45" s="7" t="n">
        <f aca="false">IF(AND(E35="Supported",$B35="1 - Wish"),1)+IF(AND(E35="Supported",$B35="2 - Nice to Have"),2)+IF(AND(E35="Supported",$B35="3 - Good to Have"),3)+IF(AND(E35="Supported",$B35="4 - Need"),4)+IF(AND(E35="Supported",$B35="5 - Critical"),5)+IF(AND(E36="Supported",$B36="1 - Wish"),1)+IF(AND(E36="Supported",$B36="2 - Nice to Have"),2)+IF(AND(E36="Supported",$B36="3 - Good to Have"),3)+IF(AND(E36="Supported",$B36="4 - Need"),4)+IF(AND(E36="Supported",$B36="5 - Critical"),5)+IF(AND(E37="Supported",$B37="1 - Wish"),1)+IF(AND(E37="Supported",$B37="2 - Nice to Have"),2)+IF(AND(E37="Supported",$B37="3 - Good to Have"),3)+IF(AND(E37="Supported",$B37="4 - Need"),4)+IF(AND(E37="Supported",$B37="5 - Critical"),5)+IF(AND(E38="Supported",$B38="1 - Wish"),1)+IF(AND(E38="Supported",$B38="2 - Nice to Have"),2)+IF(AND(E38="Supported",$B38="3 - Good to Have"),3)+IF(AND(E38="Supported",$B38="4 - Need"),4)+IF(AND(E38="Supported",$B38="5 - Critical"),5)+IF(AND(E39="Supported",$B39="1 - Wish"),1)+IF(AND(E39="Supported",$B39="2 - Nice to Have"),2)+IF(AND(E39="Supported",$B39="3 - Good to Have"),3)+IF(AND(E39="Supported",$B39="4 - Need"),4)+IF(AND(E39="Supported",$B39="5 - Critical"),5)+IF(AND(E40="Supported",$B40="1 - Wish"),1)+IF(AND(E40="Supported",$B40="2 - Nice to Have"),2)+IF(AND(E40="Supported",$B40="3 - Good to Have"),3)+IF(AND(E40="Supported",$B40="4 - Need"),4)+IF(AND(E40="Supported",$B40="5 - Critical"),5)+IF(AND(E41="Supported",$B41="1 - Wish"),1)+IF(AND(E41="Supported",$B41="2 - Nice to Have"),2)+IF(AND(E41="Supported",$B41="3 - Good to Have"),3)+IF(AND(E41="Supported",$B41="4 - Need"),4)+IF(AND(E41="Supported",$B41="5 - Critical"),5)+IF(AND(E42="Supported",$B42="1 - Wish"),1)+IF(AND(E42="Supported",$B42="2 - Nice to Have"),2)+IF(AND(E42="Supported",$B42="3 - Good to Have"),3)+IF(AND(E42="Supported",$B42="4 - Need"),4)+IF(AND(E42="Supported",$B42="5 - Critical"),5)+IF(AND(E43="Supported",$B43="1 - Wish"),1)+IF(AND(E43="Supported",$B43="2 - Nice to Have"),2)+IF(AND(E43="Supported",$B43="3 - Good to Have"),3)+IF(AND(E43="Supported",$B43="4 - Need"),4)+IF(AND(E43="Supported",$B43="5 - Critical"),5)+IF(AND(E44="Supported",$B44="1 - Wish"),1)+IF(AND(E44="Supported",$B44="2 - Nice to Have"),2)+IF(AND(E44="Supported",$B44="3 - Good to Have"),3)+IF(AND(E44="Supported",$B44="4 - Need"),4)+IF(AND(E44="Supported",$B44="5 - Critical"),5)</f>
        <v>8</v>
      </c>
      <c r="F45" s="7" t="n">
        <f aca="false">IF(AND(F35="Supported",$B35="1 - Wish"),1)+IF(AND(F35="Supported",$B35="2 - Nice to Have"),2)+IF(AND(F35="Supported",$B35="3 - Good to Have"),3)+IF(AND(F35="Supported",$B35="4 - Need"),4)+IF(AND(F35="Supported",$B35="5 - Critical"),5)+IF(AND(F36="Supported",$B36="1 - Wish"),1)+IF(AND(F36="Supported",$B36="2 - Nice to Have"),2)+IF(AND(F36="Supported",$B36="3 - Good to Have"),3)+IF(AND(F36="Supported",$B36="4 - Need"),4)+IF(AND(F36="Supported",$B36="5 - Critical"),5)+IF(AND(F37="Supported",$B37="1 - Wish"),1)+IF(AND(F37="Supported",$B37="2 - Nice to Have"),2)+IF(AND(F37="Supported",$B37="3 - Good to Have"),3)+IF(AND(F37="Supported",$B37="4 - Need"),4)+IF(AND(F37="Supported",$B37="5 - Critical"),5)+IF(AND(F38="Supported",$B38="1 - Wish"),1)+IF(AND(F38="Supported",$B38="2 - Nice to Have"),2)+IF(AND(F38="Supported",$B38="3 - Good to Have"),3)+IF(AND(F38="Supported",$B38="4 - Need"),4)+IF(AND(F38="Supported",$B38="5 - Critical"),5)+IF(AND(F39="Supported",$B39="1 - Wish"),1)+IF(AND(F39="Supported",$B39="2 - Nice to Have"),2)+IF(AND(F39="Supported",$B39="3 - Good to Have"),3)+IF(AND(F39="Supported",$B39="4 - Need"),4)+IF(AND(F39="Supported",$B39="5 - Critical"),5)+IF(AND(F40="Supported",$B40="1 - Wish"),1)+IF(AND(F40="Supported",$B40="2 - Nice to Have"),2)+IF(AND(F40="Supported",$B40="3 - Good to Have"),3)+IF(AND(F40="Supported",$B40="4 - Need"),4)+IF(AND(F40="Supported",$B40="5 - Critical"),5)+IF(AND(F41="Supported",$B41="1 - Wish"),1)+IF(AND(F41="Supported",$B41="2 - Nice to Have"),2)+IF(AND(F41="Supported",$B41="3 - Good to Have"),3)+IF(AND(F41="Supported",$B41="4 - Need"),4)+IF(AND(F41="Supported",$B41="5 - Critical"),5)+IF(AND(F42="Supported",$B42="1 - Wish"),1)+IF(AND(F42="Supported",$B42="2 - Nice to Have"),2)+IF(AND(F42="Supported",$B42="3 - Good to Have"),3)+IF(AND(F42="Supported",$B42="4 - Need"),4)+IF(AND(F42="Supported",$B42="5 - Critical"),5)+IF(AND(F43="Supported",$B43="1 - Wish"),1)+IF(AND(F43="Supported",$B43="2 - Nice to Have"),2)+IF(AND(F43="Supported",$B43="3 - Good to Have"),3)+IF(AND(F43="Supported",$B43="4 - Need"),4)+IF(AND(F43="Supported",$B43="5 - Critical"),5)+IF(AND(F44="Supported",$B44="1 - Wish"),1)+IF(AND(F44="Supported",$B44="2 - Nice to Have"),2)+IF(AND(F44="Supported",$B44="3 - Good to Have"),3)+IF(AND(F44="Supported",$B44="4 - Need"),4)+IF(AND(F44="Supported",$B44="5 - Critical"),5)</f>
        <v>8</v>
      </c>
      <c r="G45" s="7" t="n">
        <f aca="false">IF(AND(G35="Supported",$B35="1 - Wish"),1)+IF(AND(G35="Supported",$B35="2 - Nice to Have"),2)+IF(AND(G35="Supported",$B35="3 - Good to Have"),3)+IF(AND(G35="Supported",$B35="4 - Need"),4)+IF(AND(G35="Supported",$B35="5 - Critical"),5)+IF(AND(G36="Supported",$B36="1 - Wish"),1)+IF(AND(G36="Supported",$B36="2 - Nice to Have"),2)+IF(AND(G36="Supported",$B36="3 - Good to Have"),3)+IF(AND(G36="Supported",$B36="4 - Need"),4)+IF(AND(G36="Supported",$B36="5 - Critical"),5)+IF(AND(G37="Supported",$B37="1 - Wish"),1)+IF(AND(G37="Supported",$B37="2 - Nice to Have"),2)+IF(AND(G37="Supported",$B37="3 - Good to Have"),3)+IF(AND(G37="Supported",$B37="4 - Need"),4)+IF(AND(G37="Supported",$B37="5 - Critical"),5)+IF(AND(G38="Supported",$B38="1 - Wish"),1)+IF(AND(G38="Supported",$B38="2 - Nice to Have"),2)+IF(AND(G38="Supported",$B38="3 - Good to Have"),3)+IF(AND(G38="Supported",$B38="4 - Need"),4)+IF(AND(G38="Supported",$B38="5 - Critical"),5)+IF(AND(G39="Supported",$B39="1 - Wish"),1)+IF(AND(G39="Supported",$B39="2 - Nice to Have"),2)+IF(AND(G39="Supported",$B39="3 - Good to Have"),3)+IF(AND(G39="Supported",$B39="4 - Need"),4)+IF(AND(G39="Supported",$B39="5 - Critical"),5)+IF(AND(G40="Supported",$B40="1 - Wish"),1)+IF(AND(G40="Supported",$B40="2 - Nice to Have"),2)+IF(AND(G40="Supported",$B40="3 - Good to Have"),3)+IF(AND(G40="Supported",$B40="4 - Need"),4)+IF(AND(G40="Supported",$B40="5 - Critical"),5)+IF(AND(G41="Supported",$B41="1 - Wish"),1)+IF(AND(G41="Supported",$B41="2 - Nice to Have"),2)+IF(AND(G41="Supported",$B41="3 - Good to Have"),3)+IF(AND(G41="Supported",$B41="4 - Need"),4)+IF(AND(G41="Supported",$B41="5 - Critical"),5)+IF(AND(G42="Supported",$B42="1 - Wish"),1)+IF(AND(G42="Supported",$B42="2 - Nice to Have"),2)+IF(AND(G42="Supported",$B42="3 - Good to Have"),3)+IF(AND(G42="Supported",$B42="4 - Need"),4)+IF(AND(G42="Supported",$B42="5 - Critical"),5)+IF(AND(G43="Supported",$B43="1 - Wish"),1)+IF(AND(G43="Supported",$B43="2 - Nice to Have"),2)+IF(AND(G43="Supported",$B43="3 - Good to Have"),3)+IF(AND(G43="Supported",$B43="4 - Need"),4)+IF(AND(G43="Supported",$B43="5 - Critical"),5)+IF(AND(G44="Supported",$B44="1 - Wish"),1)+IF(AND(G44="Supported",$B44="2 - Nice to Have"),2)+IF(AND(G44="Supported",$B44="3 - Good to Have"),3)+IF(AND(G44="Supported",$B44="4 - Need"),4)+IF(AND(G44="Supported",$B44="5 - Critical"),5)</f>
        <v>13</v>
      </c>
    </row>
    <row r="47" customFormat="false" ht="12.8" hidden="false" customHeight="false" outlineLevel="0" collapsed="false">
      <c r="A47" s="1" t="s">
        <v>39</v>
      </c>
      <c r="B47" s="1" t="s">
        <v>13</v>
      </c>
      <c r="C47" s="7" t="str">
        <f aca="false">IF(C$6=0,"",C$6)</f>
        <v>Groupware 1</v>
      </c>
      <c r="D47" s="7" t="str">
        <f aca="false">IF(D$6=0,"",D$6)</f>
        <v>Groupware 2</v>
      </c>
      <c r="E47" s="7" t="str">
        <f aca="false">IF(E$6=0,"",E$6)</f>
        <v>Groupware 3</v>
      </c>
      <c r="F47" s="7" t="str">
        <f aca="false">IF(F$6=0,"",F$6)</f>
        <v>Groupware 4</v>
      </c>
      <c r="G47" s="7" t="str">
        <f aca="false">IF(G$6=0,"",G$6)</f>
        <v>Mailserver</v>
      </c>
    </row>
    <row r="48" customFormat="false" ht="12.8" hidden="false" customHeight="false" outlineLevel="0" collapsed="false">
      <c r="A48" s="5" t="s">
        <v>40</v>
      </c>
      <c r="B48" s="5" t="s">
        <v>15</v>
      </c>
      <c r="C48" s="8" t="s">
        <v>16</v>
      </c>
      <c r="D48" s="8" t="s">
        <v>16</v>
      </c>
      <c r="E48" s="8" t="s">
        <v>16</v>
      </c>
      <c r="F48" s="8" t="s">
        <v>16</v>
      </c>
      <c r="G48" s="8" t="s">
        <v>16</v>
      </c>
    </row>
    <row r="49" customFormat="false" ht="12.8" hidden="false" customHeight="false" outlineLevel="0" collapsed="false">
      <c r="A49" s="5" t="s">
        <v>41</v>
      </c>
      <c r="B49" s="5" t="s">
        <v>15</v>
      </c>
      <c r="C49" s="8" t="s">
        <v>16</v>
      </c>
      <c r="D49" s="8" t="s">
        <v>16</v>
      </c>
      <c r="E49" s="8" t="s">
        <v>16</v>
      </c>
      <c r="F49" s="8" t="s">
        <v>16</v>
      </c>
      <c r="G49" s="8" t="s">
        <v>16</v>
      </c>
    </row>
    <row r="50" customFormat="false" ht="12.8" hidden="false" customHeight="false" outlineLevel="0" collapsed="false">
      <c r="A50" s="5" t="s">
        <v>42</v>
      </c>
      <c r="B50" s="5" t="s">
        <v>23</v>
      </c>
      <c r="C50" s="8" t="s">
        <v>16</v>
      </c>
      <c r="D50" s="8" t="s">
        <v>18</v>
      </c>
      <c r="E50" s="8" t="s">
        <v>18</v>
      </c>
      <c r="F50" s="8" t="s">
        <v>18</v>
      </c>
      <c r="G50" s="8" t="s">
        <v>18</v>
      </c>
    </row>
    <row r="51" customFormat="false" ht="12.8" hidden="false" customHeight="false" outlineLevel="0" collapsed="false">
      <c r="A51" s="9"/>
      <c r="B51" s="9"/>
      <c r="C51" s="8"/>
      <c r="D51" s="8"/>
      <c r="E51" s="8"/>
      <c r="F51" s="8"/>
      <c r="G51" s="8"/>
    </row>
    <row r="52" customFormat="false" ht="12.8" hidden="false" customHeight="false" outlineLevel="0" collapsed="false">
      <c r="A52" s="9"/>
      <c r="B52" s="9"/>
      <c r="C52" s="8"/>
      <c r="D52" s="8"/>
      <c r="E52" s="8"/>
      <c r="F52" s="8"/>
      <c r="G52" s="8"/>
    </row>
    <row r="53" customFormat="false" ht="12.8" hidden="false" customHeight="false" outlineLevel="0" collapsed="false">
      <c r="A53" s="9"/>
      <c r="B53" s="9"/>
      <c r="C53" s="8"/>
      <c r="D53" s="8"/>
      <c r="E53" s="8"/>
      <c r="F53" s="8"/>
      <c r="G53" s="8"/>
    </row>
    <row r="54" customFormat="false" ht="12.8" hidden="false" customHeight="false" outlineLevel="0" collapsed="false">
      <c r="A54" s="9"/>
      <c r="B54" s="9"/>
      <c r="C54" s="8"/>
      <c r="D54" s="8"/>
      <c r="E54" s="8"/>
      <c r="F54" s="8"/>
      <c r="G54" s="8"/>
    </row>
    <row r="55" customFormat="false" ht="12.8" hidden="false" customHeight="false" outlineLevel="0" collapsed="false">
      <c r="A55" s="9"/>
      <c r="B55" s="9"/>
      <c r="C55" s="8"/>
      <c r="D55" s="8"/>
      <c r="E55" s="8"/>
      <c r="F55" s="8"/>
      <c r="G55" s="8"/>
    </row>
    <row r="56" customFormat="false" ht="12.8" hidden="false" customHeight="false" outlineLevel="0" collapsed="false">
      <c r="A56" s="9"/>
      <c r="B56" s="9"/>
      <c r="C56" s="8"/>
      <c r="D56" s="8"/>
      <c r="E56" s="8"/>
      <c r="F56" s="8"/>
      <c r="G56" s="8"/>
    </row>
    <row r="57" customFormat="false" ht="12.8" hidden="false" customHeight="false" outlineLevel="0" collapsed="false">
      <c r="A57" s="9"/>
      <c r="B57" s="9"/>
      <c r="C57" s="8"/>
      <c r="D57" s="8"/>
      <c r="E57" s="8"/>
      <c r="F57" s="8"/>
      <c r="G57" s="8"/>
    </row>
    <row r="58" customFormat="false" ht="12.8" hidden="false" customHeight="false" outlineLevel="0" collapsed="false">
      <c r="A58" s="4" t="s">
        <v>43</v>
      </c>
      <c r="B58" s="4"/>
      <c r="C58" s="7" t="n">
        <f aca="false">IF(AND(C48="Supported",$B48="1 - Wish"),1)+IF(AND(C48="Supported",$B48="2 - Nice to Have"),2)+IF(AND(C48="Supported",$B48="3 - Good to Have"),3)+IF(AND(C48="Supported",$B48="4 - Need"),4)+IF(AND(C48="Supported",$B48="5 - Critical"),5)+IF(AND(C49="Supported",$B49="1 - Wish"),1)+IF(AND(C49="Supported",$B49="2 - Nice to Have"),2)+IF(AND(C49="Supported",$B49="3 - Good to Have"),3)+IF(AND(C49="Supported",$B49="4 - Need"),4)+IF(AND(C49="Supported",$B49="5 - Critical"),5)+IF(AND(C50="Supported",$B50="1 - Wish"),1)+IF(AND(C50="Supported",$B50="2 - Nice to Have"),2)+IF(AND(C50="Supported",$B50="3 - Good to Have"),3)+IF(AND(C50="Supported",$B50="4 - Need"),4)+IF(AND(C50="Supported",$B50="5 - Critical"),5)+IF(AND(C51="Supported",$B51="1 - Wish"),1)+IF(AND(C51="Supported",$B51="2 - Nice to Have"),2)+IF(AND(C51="Supported",$B51="3 - Good to Have"),3)+IF(AND(C51="Supported",$B51="4 - Need"),4)+IF(AND(C51="Supported",$B51="5 - Critical"),5)+IF(AND(C52="Supported",$B52="1 - Wish"),1)+IF(AND(C52="Supported",$B52="2 - Nice to Have"),2)+IF(AND(C52="Supported",$B52="3 - Good to Have"),3)+IF(AND(C52="Supported",$B52="4 - Need"),4)+IF(AND(C52="Supported",$B52="5 - Critical"),5)+IF(AND(C53="Supported",$B53="1 - Wish"),1)+IF(AND(C53="Supported",$B53="2 - Nice to Have"),2)+IF(AND(C53="Supported",$B53="3 - Good to Have"),3)+IF(AND(C53="Supported",$B53="4 - Need"),4)+IF(AND(C53="Supported",$B53="5 - Critical"),5)+IF(AND(C54="Supported",$B54="1 - Wish"),1)+IF(AND(C54="Supported",$B54="2 - Nice to Have"),2)+IF(AND(C54="Supported",$B54="3 - Good to Have"),3)+IF(AND(C54="Supported",$B54="4 - Need"),4)+IF(AND(C54="Supported",$B54="5 - Critical"),5)+IF(AND(C55="Supported",$B55="1 - Wish"),1)+IF(AND(C55="Supported",$B55="2 - Nice to Have"),2)+IF(AND(C55="Supported",$B55="3 - Good to Have"),3)+IF(AND(C55="Supported",$B55="4 - Need"),4)+IF(AND(C55="Supported",$B55="5 - Critical"),5)+IF(AND(C56="Supported",$B56="1 - Wish"),1)+IF(AND(C56="Supported",$B56="2 - Nice to Have"),2)+IF(AND(C56="Supported",$B56="3 - Good to Have"),3)+IF(AND(C56="Supported",$B56="4 - Need"),4)+IF(AND(C56="Supported",$B56="5 - Critical"),5)+IF(AND(C57="Supported",$B57="1 - Wish"),1)+IF(AND(C57="Supported",$B57="2 - Nice to Have"),2)+IF(AND(C57="Supported",$B57="3 - Good to Have"),3)+IF(AND(C57="Supported",$B57="4 - Need"),4)+IF(AND(C57="Supported",$B57="5 - Critical"),5)</f>
        <v>13</v>
      </c>
      <c r="D58" s="7" t="n">
        <f aca="false">IF(AND(D48="Supported",$B48="1 - Wish"),1)+IF(AND(D48="Supported",$B48="2 - Nice to Have"),2)+IF(AND(D48="Supported",$B48="3 - Good to Have"),3)+IF(AND(D48="Supported",$B48="4 - Need"),4)+IF(AND(D48="Supported",$B48="5 - Critical"),5)+IF(AND(D49="Supported",$B49="1 - Wish"),1)+IF(AND(D49="Supported",$B49="2 - Nice to Have"),2)+IF(AND(D49="Supported",$B49="3 - Good to Have"),3)+IF(AND(D49="Supported",$B49="4 - Need"),4)+IF(AND(D49="Supported",$B49="5 - Critical"),5)+IF(AND(D50="Supported",$B50="1 - Wish"),1)+IF(AND(D50="Supported",$B50="2 - Nice to Have"),2)+IF(AND(D50="Supported",$B50="3 - Good to Have"),3)+IF(AND(D50="Supported",$B50="4 - Need"),4)+IF(AND(D50="Supported",$B50="5 - Critical"),5)+IF(AND(D51="Supported",$B51="1 - Wish"),1)+IF(AND(D51="Supported",$B51="2 - Nice to Have"),2)+IF(AND(D51="Supported",$B51="3 - Good to Have"),3)+IF(AND(D51="Supported",$B51="4 - Need"),4)+IF(AND(D51="Supported",$B51="5 - Critical"),5)+IF(AND(D52="Supported",$B52="1 - Wish"),1)+IF(AND(D52="Supported",$B52="2 - Nice to Have"),2)+IF(AND(D52="Supported",$B52="3 - Good to Have"),3)+IF(AND(D52="Supported",$B52="4 - Need"),4)+IF(AND(D52="Supported",$B52="5 - Critical"),5)+IF(AND(D53="Supported",$B53="1 - Wish"),1)+IF(AND(D53="Supported",$B53="2 - Nice to Have"),2)+IF(AND(D53="Supported",$B53="3 - Good to Have"),3)+IF(AND(D53="Supported",$B53="4 - Need"),4)+IF(AND(D53="Supported",$B53="5 - Critical"),5)+IF(AND(D54="Supported",$B54="1 - Wish"),1)+IF(AND(D54="Supported",$B54="2 - Nice to Have"),2)+IF(AND(D54="Supported",$B54="3 - Good to Have"),3)+IF(AND(D54="Supported",$B54="4 - Need"),4)+IF(AND(D54="Supported",$B54="5 - Critical"),5)+IF(AND(D55="Supported",$B55="1 - Wish"),1)+IF(AND(D55="Supported",$B55="2 - Nice to Have"),2)+IF(AND(D55="Supported",$B55="3 - Good to Have"),3)+IF(AND(D55="Supported",$B55="4 - Need"),4)+IF(AND(D55="Supported",$B55="5 - Critical"),5)+IF(AND(D56="Supported",$B56="1 - Wish"),1)+IF(AND(D56="Supported",$B56="2 - Nice to Have"),2)+IF(AND(D56="Supported",$B56="3 - Good to Have"),3)+IF(AND(D56="Supported",$B56="4 - Need"),4)+IF(AND(D56="Supported",$B56="5 - Critical"),5)+IF(AND(D57="Supported",$B57="1 - Wish"),1)+IF(AND(D57="Supported",$B57="2 - Nice to Have"),2)+IF(AND(D57="Supported",$B57="3 - Good to Have"),3)+IF(AND(D57="Supported",$B57="4 - Need"),4)+IF(AND(D57="Supported",$B57="5 - Critical"),5)</f>
        <v>10</v>
      </c>
      <c r="E58" s="7" t="n">
        <f aca="false">IF(AND(E48="Supported",$B48="1 - Wish"),1)+IF(AND(E48="Supported",$B48="2 - Nice to Have"),2)+IF(AND(E48="Supported",$B48="3 - Good to Have"),3)+IF(AND(E48="Supported",$B48="4 - Need"),4)+IF(AND(E48="Supported",$B48="5 - Critical"),5)+IF(AND(E49="Supported",$B49="1 - Wish"),1)+IF(AND(E49="Supported",$B49="2 - Nice to Have"),2)+IF(AND(E49="Supported",$B49="3 - Good to Have"),3)+IF(AND(E49="Supported",$B49="4 - Need"),4)+IF(AND(E49="Supported",$B49="5 - Critical"),5)+IF(AND(E50="Supported",$B50="1 - Wish"),1)+IF(AND(E50="Supported",$B50="2 - Nice to Have"),2)+IF(AND(E50="Supported",$B50="3 - Good to Have"),3)+IF(AND(E50="Supported",$B50="4 - Need"),4)+IF(AND(E50="Supported",$B50="5 - Critical"),5)+IF(AND(E51="Supported",$B51="1 - Wish"),1)+IF(AND(E51="Supported",$B51="2 - Nice to Have"),2)+IF(AND(E51="Supported",$B51="3 - Good to Have"),3)+IF(AND(E51="Supported",$B51="4 - Need"),4)+IF(AND(E51="Supported",$B51="5 - Critical"),5)+IF(AND(E52="Supported",$B52="1 - Wish"),1)+IF(AND(E52="Supported",$B52="2 - Nice to Have"),2)+IF(AND(E52="Supported",$B52="3 - Good to Have"),3)+IF(AND(E52="Supported",$B52="4 - Need"),4)+IF(AND(E52="Supported",$B52="5 - Critical"),5)+IF(AND(E53="Supported",$B53="1 - Wish"),1)+IF(AND(E53="Supported",$B53="2 - Nice to Have"),2)+IF(AND(E53="Supported",$B53="3 - Good to Have"),3)+IF(AND(E53="Supported",$B53="4 - Need"),4)+IF(AND(E53="Supported",$B53="5 - Critical"),5)+IF(AND(E54="Supported",$B54="1 - Wish"),1)+IF(AND(E54="Supported",$B54="2 - Nice to Have"),2)+IF(AND(E54="Supported",$B54="3 - Good to Have"),3)+IF(AND(E54="Supported",$B54="4 - Need"),4)+IF(AND(E54="Supported",$B54="5 - Critical"),5)+IF(AND(E55="Supported",$B55="1 - Wish"),1)+IF(AND(E55="Supported",$B55="2 - Nice to Have"),2)+IF(AND(E55="Supported",$B55="3 - Good to Have"),3)+IF(AND(E55="Supported",$B55="4 - Need"),4)+IF(AND(E55="Supported",$B55="5 - Critical"),5)+IF(AND(E56="Supported",$B56="1 - Wish"),1)+IF(AND(E56="Supported",$B56="2 - Nice to Have"),2)+IF(AND(E56="Supported",$B56="3 - Good to Have"),3)+IF(AND(E56="Supported",$B56="4 - Need"),4)+IF(AND(E56="Supported",$B56="5 - Critical"),5)+IF(AND(E57="Supported",$B57="1 - Wish"),1)+IF(AND(E57="Supported",$B57="2 - Nice to Have"),2)+IF(AND(E57="Supported",$B57="3 - Good to Have"),3)+IF(AND(E57="Supported",$B57="4 - Need"),4)+IF(AND(E57="Supported",$B57="5 - Critical"),5)</f>
        <v>10</v>
      </c>
      <c r="F58" s="7" t="n">
        <f aca="false">IF(AND(F48="Supported",$B48="1 - Wish"),1)+IF(AND(F48="Supported",$B48="2 - Nice to Have"),2)+IF(AND(F48="Supported",$B48="3 - Good to Have"),3)+IF(AND(F48="Supported",$B48="4 - Need"),4)+IF(AND(F48="Supported",$B48="5 - Critical"),5)+IF(AND(F49="Supported",$B49="1 - Wish"),1)+IF(AND(F49="Supported",$B49="2 - Nice to Have"),2)+IF(AND(F49="Supported",$B49="3 - Good to Have"),3)+IF(AND(F49="Supported",$B49="4 - Need"),4)+IF(AND(F49="Supported",$B49="5 - Critical"),5)+IF(AND(F50="Supported",$B50="1 - Wish"),1)+IF(AND(F50="Supported",$B50="2 - Nice to Have"),2)+IF(AND(F50="Supported",$B50="3 - Good to Have"),3)+IF(AND(F50="Supported",$B50="4 - Need"),4)+IF(AND(F50="Supported",$B50="5 - Critical"),5)+IF(AND(F51="Supported",$B51="1 - Wish"),1)+IF(AND(F51="Supported",$B51="2 - Nice to Have"),2)+IF(AND(F51="Supported",$B51="3 - Good to Have"),3)+IF(AND(F51="Supported",$B51="4 - Need"),4)+IF(AND(F51="Supported",$B51="5 - Critical"),5)+IF(AND(F52="Supported",$B52="1 - Wish"),1)+IF(AND(F52="Supported",$B52="2 - Nice to Have"),2)+IF(AND(F52="Supported",$B52="3 - Good to Have"),3)+IF(AND(F52="Supported",$B52="4 - Need"),4)+IF(AND(F52="Supported",$B52="5 - Critical"),5)+IF(AND(F53="Supported",$B53="1 - Wish"),1)+IF(AND(F53="Supported",$B53="2 - Nice to Have"),2)+IF(AND(F53="Supported",$B53="3 - Good to Have"),3)+IF(AND(F53="Supported",$B53="4 - Need"),4)+IF(AND(F53="Supported",$B53="5 - Critical"),5)+IF(AND(F54="Supported",$B54="1 - Wish"),1)+IF(AND(F54="Supported",$B54="2 - Nice to Have"),2)+IF(AND(F54="Supported",$B54="3 - Good to Have"),3)+IF(AND(F54="Supported",$B54="4 - Need"),4)+IF(AND(F54="Supported",$B54="5 - Critical"),5)+IF(AND(F55="Supported",$B55="1 - Wish"),1)+IF(AND(F55="Supported",$B55="2 - Nice to Have"),2)+IF(AND(F55="Supported",$B55="3 - Good to Have"),3)+IF(AND(F55="Supported",$B55="4 - Need"),4)+IF(AND(F55="Supported",$B55="5 - Critical"),5)+IF(AND(F56="Supported",$B56="1 - Wish"),1)+IF(AND(F56="Supported",$B56="2 - Nice to Have"),2)+IF(AND(F56="Supported",$B56="3 - Good to Have"),3)+IF(AND(F56="Supported",$B56="4 - Need"),4)+IF(AND(F56="Supported",$B56="5 - Critical"),5)+IF(AND(F57="Supported",$B57="1 - Wish"),1)+IF(AND(F57="Supported",$B57="2 - Nice to Have"),2)+IF(AND(F57="Supported",$B57="3 - Good to Have"),3)+IF(AND(F57="Supported",$B57="4 - Need"),4)+IF(AND(F57="Supported",$B57="5 - Critical"),5)</f>
        <v>10</v>
      </c>
      <c r="G58" s="7" t="n">
        <f aca="false">IF(AND(G48="Supported",$B48="1 - Wish"),1)+IF(AND(G48="Supported",$B48="2 - Nice to Have"),2)+IF(AND(G48="Supported",$B48="3 - Good to Have"),3)+IF(AND(G48="Supported",$B48="4 - Need"),4)+IF(AND(G48="Supported",$B48="5 - Critical"),5)+IF(AND(G49="Supported",$B49="1 - Wish"),1)+IF(AND(G49="Supported",$B49="2 - Nice to Have"),2)+IF(AND(G49="Supported",$B49="3 - Good to Have"),3)+IF(AND(G49="Supported",$B49="4 - Need"),4)+IF(AND(G49="Supported",$B49="5 - Critical"),5)+IF(AND(G50="Supported",$B50="1 - Wish"),1)+IF(AND(G50="Supported",$B50="2 - Nice to Have"),2)+IF(AND(G50="Supported",$B50="3 - Good to Have"),3)+IF(AND(G50="Supported",$B50="4 - Need"),4)+IF(AND(G50="Supported",$B50="5 - Critical"),5)+IF(AND(G51="Supported",$B51="1 - Wish"),1)+IF(AND(G51="Supported",$B51="2 - Nice to Have"),2)+IF(AND(G51="Supported",$B51="3 - Good to Have"),3)+IF(AND(G51="Supported",$B51="4 - Need"),4)+IF(AND(G51="Supported",$B51="5 - Critical"),5)+IF(AND(G52="Supported",$B52="1 - Wish"),1)+IF(AND(G52="Supported",$B52="2 - Nice to Have"),2)+IF(AND(G52="Supported",$B52="3 - Good to Have"),3)+IF(AND(G52="Supported",$B52="4 - Need"),4)+IF(AND(G52="Supported",$B52="5 - Critical"),5)+IF(AND(G53="Supported",$B53="1 - Wish"),1)+IF(AND(G53="Supported",$B53="2 - Nice to Have"),2)+IF(AND(G53="Supported",$B53="3 - Good to Have"),3)+IF(AND(G53="Supported",$B53="4 - Need"),4)+IF(AND(G53="Supported",$B53="5 - Critical"),5)+IF(AND(G54="Supported",$B54="1 - Wish"),1)+IF(AND(G54="Supported",$B54="2 - Nice to Have"),2)+IF(AND(G54="Supported",$B54="3 - Good to Have"),3)+IF(AND(G54="Supported",$B54="4 - Need"),4)+IF(AND(G54="Supported",$B54="5 - Critical"),5)+IF(AND(G55="Supported",$B55="1 - Wish"),1)+IF(AND(G55="Supported",$B55="2 - Nice to Have"),2)+IF(AND(G55="Supported",$B55="3 - Good to Have"),3)+IF(AND(G55="Supported",$B55="4 - Need"),4)+IF(AND(G55="Supported",$B55="5 - Critical"),5)+IF(AND(G56="Supported",$B56="1 - Wish"),1)+IF(AND(G56="Supported",$B56="2 - Nice to Have"),2)+IF(AND(G56="Supported",$B56="3 - Good to Have"),3)+IF(AND(G56="Supported",$B56="4 - Need"),4)+IF(AND(G56="Supported",$B56="5 - Critical"),5)+IF(AND(G57="Supported",$B57="1 - Wish"),1)+IF(AND(G57="Supported",$B57="2 - Nice to Have"),2)+IF(AND(G57="Supported",$B57="3 - Good to Have"),3)+IF(AND(G57="Supported",$B57="4 - Need"),4)+IF(AND(G57="Supported",$B57="5 - Critical"),5)</f>
        <v>10</v>
      </c>
    </row>
    <row r="59" customFormat="false" ht="12.8" hidden="false" customHeight="false" outlineLevel="0" collapsed="false">
      <c r="A59" s="6"/>
    </row>
    <row r="60" customFormat="false" ht="12.8" hidden="false" customHeight="false" outlineLevel="0" collapsed="false">
      <c r="A60" s="4" t="s">
        <v>44</v>
      </c>
      <c r="B60" s="4"/>
      <c r="C60" s="7" t="n">
        <f aca="false">C19+C32+C45+C58</f>
        <v>57</v>
      </c>
      <c r="D60" s="7" t="n">
        <f aca="false">D19+D32+D45+D58</f>
        <v>54</v>
      </c>
      <c r="E60" s="7" t="n">
        <f aca="false">E19+E32+E45+E58</f>
        <v>52</v>
      </c>
      <c r="F60" s="7" t="n">
        <f aca="false">F19+F32+F45+F58</f>
        <v>46</v>
      </c>
      <c r="G60" s="7" t="n">
        <f aca="false">G19+G32+G45+G58</f>
        <v>32</v>
      </c>
    </row>
    <row r="62" customFormat="false" ht="12.8" hidden="false" customHeight="false" outlineLevel="0" collapsed="false">
      <c r="A62" s="10" t="s">
        <v>45</v>
      </c>
      <c r="B62" s="10"/>
      <c r="C62" s="11" t="n">
        <v>3000</v>
      </c>
      <c r="D62" s="11" t="n">
        <v>3000</v>
      </c>
      <c r="E62" s="11" t="n">
        <v>3000</v>
      </c>
      <c r="F62" s="11" t="n">
        <v>3000</v>
      </c>
      <c r="G62" s="11" t="n">
        <v>1000</v>
      </c>
    </row>
    <row r="63" customFormat="false" ht="12.8" hidden="false" customHeight="false" outlineLevel="0" collapsed="false">
      <c r="A63" s="10" t="s">
        <v>46</v>
      </c>
      <c r="B63" s="10"/>
      <c r="C63" s="11" t="n">
        <v>2400</v>
      </c>
      <c r="D63" s="11" t="n">
        <v>3900</v>
      </c>
      <c r="E63" s="11" t="n">
        <v>1400</v>
      </c>
      <c r="F63" s="11" t="n">
        <v>1900</v>
      </c>
      <c r="G63" s="11" t="n">
        <v>0</v>
      </c>
    </row>
    <row r="64" customFormat="false" ht="12.8" hidden="false" customHeight="false" outlineLevel="0" collapsed="false">
      <c r="A64" s="10" t="s">
        <v>47</v>
      </c>
      <c r="B64" s="10"/>
      <c r="C64" s="12" t="n">
        <f aca="false">C63*5+C62</f>
        <v>15000</v>
      </c>
      <c r="D64" s="12" t="n">
        <f aca="false">D63*5+D62</f>
        <v>22500</v>
      </c>
      <c r="E64" s="12" t="n">
        <f aca="false">E63*5+E62</f>
        <v>10000</v>
      </c>
      <c r="F64" s="12" t="n">
        <f aca="false">F63*5+F62</f>
        <v>12500</v>
      </c>
      <c r="G64" s="12" t="n">
        <f aca="false">G63*5+G62</f>
        <v>1000</v>
      </c>
    </row>
    <row r="65" customFormat="false" ht="15.05" hidden="false" customHeight="false" outlineLevel="0" collapsed="false">
      <c r="A65" s="10" t="s">
        <v>48</v>
      </c>
      <c r="B65" s="10"/>
      <c r="C65" s="13" t="str">
        <f aca="false">IF(AND(IF(AND($B9="5 - Critical",NOT(C9="Supported")),0,1),IF(AND($B10="5 - Critical",NOT(C10="Supported")),0,1),IF(AND($B11="5 - Critical",NOT(C11="Supported")),0,1),IF(AND($B12="5 - Critical",NOT(C12="Supported")),0,1),IF(AND($B13="5 - Critical",NOT(C13="Supported")),0,1),IF(AND($B14="5 - Critical",NOT(C14="Supported")),0,1),IF(AND($B15="5 - Critical",NOT(C15="Supported")),0,1),IF(AND($B16="5 - Critical",NOT(C16="Supported")),0,1),IF(AND($B17="5 - Critical",NOT(C17="Supported")),0,1),IF(AND($B18="5 - Critical",NOT(C18="Supported")),0,1),IF(AND($B22="5 - Critical",NOT(C22="Supported")),0,1),IF(AND($B23="5 - Critical",NOT(C23="Supported")),0,1),IF(AND($B24="5 - Critical",NOT(C24="Supported")),0,1),IF(AND($B25="5 - Critical",NOT(C25="Supported")),0,1),IF(AND($B26="5 - Critical",NOT(C26="Supported")),0,1),IF(AND($B27="5 - Critical",NOT(C27="Supported")),0,1),IF(AND($B28="5 - Critical",NOT(C28="Supported")),0,1),IF(AND($B29="5 - Critical",NOT(C29="Supported")),0,1),IF(AND($B30="5 - Critical",NOT(C30="Supported")),0,1),IF(AND($B31="5 - Critical",NOT(C31="Supported")),0,1),IF(AND($B35="5 - Critical",NOT(C35="Supported")),0,1),IF(AND($B36="5 - Critical",NOT(C36="Supported")),0,1),IF(AND($B37="5 - Critical",NOT(C37="Supported")),0,1),IF(AND($B38="5 - Critical",NOT(C38="Supported")),0,1),IF(AND($B39="5 - Critical",NOT(C39="Supported")),0,1),IF(AND($B40="5 - Critical",NOT(C40="Supported")),0,1),IF(AND($B41="5 - Critical",NOT(C41="Supported")),0,1),IF(AND($B42="5 - Critical",NOT(C42="Supported")),0,1),IF(AND($B43="5 - Critical",NOT(C43="Supported")),0,1),IF(AND($B44="5 - Critical",NOT(C44="Supported")),0,1),IF(AND($B48="5 - Critical",NOT(C48="Supported")),0,1),IF(AND($B49="5 - Critical",NOT(C49="Supported")),0,1),IF(AND($B50="5 - Critical",NOT(C50="Supported")),0,1),IF(AND($B51="5 - Critical",NOT(C51="Supported")),0,1),IF(AND($B52="5 - Critical",NOT(C52="Supported")),0,1),IF(AND($B53="5 - Critical",NOT(C53="Supported")),0,1),IF(AND($B54="5 - Critical",NOT(C54="Supported")),0,1),IF(AND($B55="5 - Critical",NOT(C55="Supported")),0,1),IF(AND($B56="5 - Critical",NOT(C56="Supported")),0,1),IF(AND($B57="5 - Critical",NOT(C57="Supported")),0,1)),"OK","Missing Critical")</f>
        <v>OK</v>
      </c>
      <c r="D65" s="13" t="str">
        <f aca="false">IF(AND(IF(AND($B9="5 - Critical",NOT(D9="Supported")),0,1),IF(AND($B10="5 - Critical",NOT(D10="Supported")),0,1),IF(AND($B11="5 - Critical",NOT(D11="Supported")),0,1),IF(AND($B12="5 - Critical",NOT(D12="Supported")),0,1),IF(AND($B13="5 - Critical",NOT(D13="Supported")),0,1),IF(AND($B14="5 - Critical",NOT(D14="Supported")),0,1),IF(AND($B15="5 - Critical",NOT(D15="Supported")),0,1),IF(AND($B16="5 - Critical",NOT(D16="Supported")),0,1),IF(AND($B17="5 - Critical",NOT(D17="Supported")),0,1),IF(AND($B18="5 - Critical",NOT(D18="Supported")),0,1),IF(AND($B22="5 - Critical",NOT(D22="Supported")),0,1),IF(AND($B23="5 - Critical",NOT(D23="Supported")),0,1),IF(AND($B24="5 - Critical",NOT(D24="Supported")),0,1),IF(AND($B25="5 - Critical",NOT(D25="Supported")),0,1),IF(AND($B26="5 - Critical",NOT(D26="Supported")),0,1),IF(AND($B27="5 - Critical",NOT(D27="Supported")),0,1),IF(AND($B28="5 - Critical",NOT(D28="Supported")),0,1),IF(AND($B29="5 - Critical",NOT(D29="Supported")),0,1),IF(AND($B30="5 - Critical",NOT(D30="Supported")),0,1),IF(AND($B31="5 - Critical",NOT(D31="Supported")),0,1),IF(AND($B35="5 - Critical",NOT(D35="Supported")),0,1),IF(AND($B36="5 - Critical",NOT(D36="Supported")),0,1),IF(AND($B37="5 - Critical",NOT(D37="Supported")),0,1),IF(AND($B38="5 - Critical",NOT(D38="Supported")),0,1),IF(AND($B39="5 - Critical",NOT(D39="Supported")),0,1),IF(AND($B40="5 - Critical",NOT(D40="Supported")),0,1),IF(AND($B41="5 - Critical",NOT(D41="Supported")),0,1),IF(AND($B42="5 - Critical",NOT(D42="Supported")),0,1),IF(AND($B43="5 - Critical",NOT(D43="Supported")),0,1),IF(AND($B44="5 - Critical",NOT(D44="Supported")),0,1),IF(AND($B48="5 - Critical",NOT(D48="Supported")),0,1),IF(AND($B49="5 - Critical",NOT(D49="Supported")),0,1),IF(AND($B50="5 - Critical",NOT(D50="Supported")),0,1),IF(AND($B51="5 - Critical",NOT(D51="Supported")),0,1),IF(AND($B52="5 - Critical",NOT(D52="Supported")),0,1),IF(AND($B53="5 - Critical",NOT(D53="Supported")),0,1),IF(AND($B54="5 - Critical",NOT(D54="Supported")),0,1),IF(AND($B55="5 - Critical",NOT(D55="Supported")),0,1),IF(AND($B56="5 - Critical",NOT(D56="Supported")),0,1),IF(AND($B57="5 - Critical",NOT(D57="Supported")),0,1)),"OK","Missing Critical")</f>
        <v>OK</v>
      </c>
      <c r="E65" s="13" t="str">
        <f aca="false">IF(AND(IF(AND($B9="5 - Critical",NOT(E9="Supported")),0,1),IF(AND($B10="5 - Critical",NOT(E10="Supported")),0,1),IF(AND($B11="5 - Critical",NOT(E11="Supported")),0,1),IF(AND($B12="5 - Critical",NOT(E12="Supported")),0,1),IF(AND($B13="5 - Critical",NOT(E13="Supported")),0,1),IF(AND($B14="5 - Critical",NOT(E14="Supported")),0,1),IF(AND($B15="5 - Critical",NOT(E15="Supported")),0,1),IF(AND($B16="5 - Critical",NOT(E16="Supported")),0,1),IF(AND($B17="5 - Critical",NOT(E17="Supported")),0,1),IF(AND($B18="5 - Critical",NOT(E18="Supported")),0,1),IF(AND($B22="5 - Critical",NOT(E22="Supported")),0,1),IF(AND($B23="5 - Critical",NOT(E23="Supported")),0,1),IF(AND($B24="5 - Critical",NOT(E24="Supported")),0,1),IF(AND($B25="5 - Critical",NOT(E25="Supported")),0,1),IF(AND($B26="5 - Critical",NOT(E26="Supported")),0,1),IF(AND($B27="5 - Critical",NOT(E27="Supported")),0,1),IF(AND($B28="5 - Critical",NOT(E28="Supported")),0,1),IF(AND($B29="5 - Critical",NOT(E29="Supported")),0,1),IF(AND($B30="5 - Critical",NOT(E30="Supported")),0,1),IF(AND($B31="5 - Critical",NOT(E31="Supported")),0,1),IF(AND($B35="5 - Critical",NOT(E35="Supported")),0,1),IF(AND($B36="5 - Critical",NOT(E36="Supported")),0,1),IF(AND($B37="5 - Critical",NOT(E37="Supported")),0,1),IF(AND($B38="5 - Critical",NOT(E38="Supported")),0,1),IF(AND($B39="5 - Critical",NOT(E39="Supported")),0,1),IF(AND($B40="5 - Critical",NOT(E40="Supported")),0,1),IF(AND($B41="5 - Critical",NOT(E41="Supported")),0,1),IF(AND($B42="5 - Critical",NOT(E42="Supported")),0,1),IF(AND($B43="5 - Critical",NOT(E43="Supported")),0,1),IF(AND($B44="5 - Critical",NOT(E44="Supported")),0,1),IF(AND($B48="5 - Critical",NOT(E48="Supported")),0,1),IF(AND($B49="5 - Critical",NOT(E49="Supported")),0,1),IF(AND($B50="5 - Critical",NOT(E50="Supported")),0,1),IF(AND($B51="5 - Critical",NOT(E51="Supported")),0,1),IF(AND($B52="5 - Critical",NOT(E52="Supported")),0,1),IF(AND($B53="5 - Critical",NOT(E53="Supported")),0,1),IF(AND($B54="5 - Critical",NOT(E54="Supported")),0,1),IF(AND($B55="5 - Critical",NOT(E55="Supported")),0,1),IF(AND($B56="5 - Critical",NOT(E56="Supported")),0,1),IF(AND($B57="5 - Critical",NOT(E57="Supported")),0,1)),"OK","Missing Critical")</f>
        <v>OK</v>
      </c>
      <c r="F65" s="13" t="str">
        <f aca="false">IF(AND(IF(AND($B9="5 - Critical",NOT(F9="Supported")),0,1),IF(AND($B10="5 - Critical",NOT(F10="Supported")),0,1),IF(AND($B11="5 - Critical",NOT(F11="Supported")),0,1),IF(AND($B12="5 - Critical",NOT(F12="Supported")),0,1),IF(AND($B13="5 - Critical",NOT(F13="Supported")),0,1),IF(AND($B14="5 - Critical",NOT(F14="Supported")),0,1),IF(AND($B15="5 - Critical",NOT(F15="Supported")),0,1),IF(AND($B16="5 - Critical",NOT(F16="Supported")),0,1),IF(AND($B17="5 - Critical",NOT(F17="Supported")),0,1),IF(AND($B18="5 - Critical",NOT(F18="Supported")),0,1),IF(AND($B22="5 - Critical",NOT(F22="Supported")),0,1),IF(AND($B23="5 - Critical",NOT(F23="Supported")),0,1),IF(AND($B24="5 - Critical",NOT(F24="Supported")),0,1),IF(AND($B25="5 - Critical",NOT(F25="Supported")),0,1),IF(AND($B26="5 - Critical",NOT(F26="Supported")),0,1),IF(AND($B27="5 - Critical",NOT(F27="Supported")),0,1),IF(AND($B28="5 - Critical",NOT(F28="Supported")),0,1),IF(AND($B29="5 - Critical",NOT(F29="Supported")),0,1),IF(AND($B30="5 - Critical",NOT(F30="Supported")),0,1),IF(AND($B31="5 - Critical",NOT(F31="Supported")),0,1),IF(AND($B35="5 - Critical",NOT(F35="Supported")),0,1),IF(AND($B36="5 - Critical",NOT(F36="Supported")),0,1),IF(AND($B37="5 - Critical",NOT(F37="Supported")),0,1),IF(AND($B38="5 - Critical",NOT(F38="Supported")),0,1),IF(AND($B39="5 - Critical",NOT(F39="Supported")),0,1),IF(AND($B40="5 - Critical",NOT(F40="Supported")),0,1),IF(AND($B41="5 - Critical",NOT(F41="Supported")),0,1),IF(AND($B42="5 - Critical",NOT(F42="Supported")),0,1),IF(AND($B43="5 - Critical",NOT(F43="Supported")),0,1),IF(AND($B44="5 - Critical",NOT(F44="Supported")),0,1),IF(AND($B48="5 - Critical",NOT(F48="Supported")),0,1),IF(AND($B49="5 - Critical",NOT(F49="Supported")),0,1),IF(AND($B50="5 - Critical",NOT(F50="Supported")),0,1),IF(AND($B51="5 - Critical",NOT(F51="Supported")),0,1),IF(AND($B52="5 - Critical",NOT(F52="Supported")),0,1),IF(AND($B53="5 - Critical",NOT(F53="Supported")),0,1),IF(AND($B54="5 - Critical",NOT(F54="Supported")),0,1),IF(AND($B55="5 - Critical",NOT(F55="Supported")),0,1),IF(AND($B56="5 - Critical",NOT(F56="Supported")),0,1),IF(AND($B57="5 - Critical",NOT(F57="Supported")),0,1)),"OK","Missing Critical")</f>
        <v>OK</v>
      </c>
      <c r="G65" s="13" t="str">
        <f aca="false">IF(AND(IF(AND($B9="5 - Critical",NOT(G9="Supported")),0,1),IF(AND($B10="5 - Critical",NOT(G10="Supported")),0,1),IF(AND($B11="5 - Critical",NOT(G11="Supported")),0,1),IF(AND($B12="5 - Critical",NOT(G12="Supported")),0,1),IF(AND($B13="5 - Critical",NOT(G13="Supported")),0,1),IF(AND($B14="5 - Critical",NOT(G14="Supported")),0,1),IF(AND($B15="5 - Critical",NOT(G15="Supported")),0,1),IF(AND($B16="5 - Critical",NOT(G16="Supported")),0,1),IF(AND($B17="5 - Critical",NOT(G17="Supported")),0,1),IF(AND($B18="5 - Critical",NOT(G18="Supported")),0,1),IF(AND($B22="5 - Critical",NOT(G22="Supported")),0,1),IF(AND($B23="5 - Critical",NOT(G23="Supported")),0,1),IF(AND($B24="5 - Critical",NOT(G24="Supported")),0,1),IF(AND($B25="5 - Critical",NOT(G25="Supported")),0,1),IF(AND($B26="5 - Critical",NOT(G26="Supported")),0,1),IF(AND($B27="5 - Critical",NOT(G27="Supported")),0,1),IF(AND($B28="5 - Critical",NOT(G28="Supported")),0,1),IF(AND($B29="5 - Critical",NOT(G29="Supported")),0,1),IF(AND($B30="5 - Critical",NOT(G30="Supported")),0,1),IF(AND($B31="5 - Critical",NOT(G31="Supported")),0,1),IF(AND($B35="5 - Critical",NOT(G35="Supported")),0,1),IF(AND($B36="5 - Critical",NOT(G36="Supported")),0,1),IF(AND($B37="5 - Critical",NOT(G37="Supported")),0,1),IF(AND($B38="5 - Critical",NOT(G38="Supported")),0,1),IF(AND($B39="5 - Critical",NOT(G39="Supported")),0,1),IF(AND($B40="5 - Critical",NOT(G40="Supported")),0,1),IF(AND($B41="5 - Critical",NOT(G41="Supported")),0,1),IF(AND($B42="5 - Critical",NOT(G42="Supported")),0,1),IF(AND($B43="5 - Critical",NOT(G43="Supported")),0,1),IF(AND($B44="5 - Critical",NOT(G44="Supported")),0,1),IF(AND($B48="5 - Critical",NOT(G48="Supported")),0,1),IF(AND($B49="5 - Critical",NOT(G49="Supported")),0,1),IF(AND($B50="5 - Critical",NOT(G50="Supported")),0,1),IF(AND($B51="5 - Critical",NOT(G51="Supported")),0,1),IF(AND($B52="5 - Critical",NOT(G52="Supported")),0,1),IF(AND($B53="5 - Critical",NOT(G53="Supported")),0,1),IF(AND($B54="5 - Critical",NOT(G54="Supported")),0,1),IF(AND($B55="5 - Critical",NOT(G55="Supported")),0,1),IF(AND($B56="5 - Critical",NOT(G56="Supported")),0,1),IF(AND($B57="5 - Critical",NOT(G57="Supported")),0,1)),"OK","Missing Critical")</f>
        <v>Missing Critical</v>
      </c>
    </row>
    <row r="66" customFormat="false" ht="12.8" hidden="false" customHeight="false" outlineLevel="0" collapsed="false">
      <c r="A66" s="10" t="s">
        <v>49</v>
      </c>
      <c r="B66" s="10"/>
      <c r="C66" s="12" t="n">
        <f aca="false">IF(C64=0,"",C64/C60)</f>
        <v>263.157894736842</v>
      </c>
      <c r="D66" s="12" t="n">
        <f aca="false">IF(D64=0,"",D64/D60)</f>
        <v>416.666666666667</v>
      </c>
      <c r="E66" s="12" t="n">
        <f aca="false">IF(E64=0,"",E64/E60)</f>
        <v>192.307692307692</v>
      </c>
      <c r="F66" s="12" t="n">
        <f aca="false">IF(F64=0,"",F64/F60)</f>
        <v>271.739130434783</v>
      </c>
      <c r="G66" s="12" t="n">
        <f aca="false">IF(G64=0,"",G64/G60)</f>
        <v>31.25</v>
      </c>
    </row>
  </sheetData>
  <sheetProtection sheet="true" objects="true" scenarios="true"/>
  <mergeCells count="15">
    <mergeCell ref="B1:G1"/>
    <mergeCell ref="B2:G2"/>
    <mergeCell ref="B3:G3"/>
    <mergeCell ref="B4:G4"/>
    <mergeCell ref="A6:B6"/>
    <mergeCell ref="A19:B19"/>
    <mergeCell ref="A32:B32"/>
    <mergeCell ref="A45:B45"/>
    <mergeCell ref="A58:B58"/>
    <mergeCell ref="A60:B60"/>
    <mergeCell ref="A62:B62"/>
    <mergeCell ref="A63:B63"/>
    <mergeCell ref="A64:B64"/>
    <mergeCell ref="A65:B65"/>
    <mergeCell ref="A66:B66"/>
  </mergeCells>
  <conditionalFormatting sqref="C65:G65">
    <cfRule type="cellIs" priority="2" operator="equal" aboveAverage="0" equalAverage="0" bottom="0" percent="0" rank="0" text="" dxfId="0">
      <formula>"OK"</formula>
    </cfRule>
    <cfRule type="cellIs" priority="3" operator="equal" aboveAverage="0" equalAverage="0" bottom="0" percent="0" rank="0" text="" dxfId="1">
      <formula>"Missing Critical"</formula>
    </cfRule>
  </conditionalFormatting>
  <dataValidations count="2">
    <dataValidation allowBlank="true" operator="equal" showDropDown="false" showErrorMessage="true" showInputMessage="false" sqref="B9:B18 B22:B31 B35:B44 B48:B57" type="list">
      <formula1>"1 - Wish,2 - Nice to Have,3 - Good to Have,4 - Need,5 - Critical"</formula1>
      <formula2>0</formula2>
    </dataValidation>
    <dataValidation allowBlank="true" operator="equal" showDropDown="false" showErrorMessage="true" showInputMessage="false" sqref="C9:G18 C22:G31 C35:G44 C48:G57" type="list">
      <formula1>"Supported,Unsupported"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2018-11-05T17:34:05Z</dcterms:created>
  <dc:creator>Kevin Dominik Korte</dc:creator>
  <dc:description/>
  <dc:language>en-US</dc:language>
  <cp:lastModifiedBy>Kevin Dominik Korte</cp:lastModifiedBy>
  <dcterms:modified xsi:type="dcterms:W3CDTF">2018-11-28T09:29:49Z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